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43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Document(ปลาทู)\งานนอก\PPT Lebel\ผลฉลาก\"/>
    </mc:Choice>
  </mc:AlternateContent>
  <xr:revisionPtr revIDLastSave="0" documentId="13_ncr:1_{144DF6E2-16C3-40E8-B390-3AB1C8A6EF92}" xr6:coauthVersionLast="45" xr6:coauthVersionMax="45" xr10:uidLastSave="{00000000-0000-0000-0000-000000000000}"/>
  <bookViews>
    <workbookView xWindow="-120" yWindow="-120" windowWidth="29040" windowHeight="15840" tabRatio="932" firstSheet="7" activeTab="13" xr2:uid="{00000000-000D-0000-FFFF-FFFF00000000}"/>
  </bookViews>
  <sheets>
    <sheet name="สรุป" sheetId="3" r:id="rId1"/>
    <sheet name="01.เตาหุงต้มในครัวเรือน" sheetId="6" r:id="rId2"/>
    <sheet name="02.เตาก๊าซความดันสูง" sheetId="2" r:id="rId3"/>
    <sheet name="03.เตารังสีอินฟราเรด" sheetId="7" r:id="rId4"/>
    <sheet name="04.อุปกรณ์ปรับความเร็วรอบ" sheetId="12" r:id="rId5"/>
    <sheet name="05.มอเตอร์เหนี่ยวนำสามเฟส" sheetId="13" r:id="rId6"/>
    <sheet name="06. มอเตอร์เหนี่ยวนำเฟสเดียว" sheetId="14" r:id="rId7"/>
    <sheet name="08.เครื่องยนต์แก๊สโซลีน" sheetId="15" r:id="rId8"/>
    <sheet name="09.เครื่องอัดอากาศขนาดเล็ก" sheetId="16" r:id="rId9"/>
    <sheet name="10.ปั๊มความร้อน" sheetId="17" r:id="rId10"/>
    <sheet name=" 11.กระจก" sheetId="18" r:id="rId11"/>
    <sheet name="12.ฉนวนใยแก้ว" sheetId="8" r:id="rId12"/>
    <sheet name="13.สีทาผนังอาคาร" sheetId="5" r:id="rId13"/>
    <sheet name="14.ฟิล์มติดกระจก" sheetId="19" r:id="rId14"/>
    <sheet name="15.ชิ้นส่วนคอนกรีตมวลเบา" sheetId="20" r:id="rId15"/>
    <sheet name="16.หลังคากระเบื้อง" sheetId="9" r:id="rId16"/>
    <sheet name="17.เครื่องเชื่อมไฟฟ้า" sheetId="10" r:id="rId17"/>
    <sheet name="18.เครืองดูดควัน" sheetId="11" r:id="rId18"/>
  </sheets>
  <definedNames>
    <definedName name="_xlnm.Print_Titles" localSheetId="12">'13.สีทาผนังอาคาร'!$1:$3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25" i="17" l="1"/>
  <c r="E23" i="10"/>
  <c r="E326" i="5"/>
  <c r="E19" i="2" l="1"/>
  <c r="E201" i="6"/>
  <c r="C3" i="3" s="1"/>
  <c r="C19" i="3"/>
  <c r="D17" i="3"/>
  <c r="C17" i="3"/>
  <c r="C13" i="3"/>
  <c r="E222" i="19"/>
  <c r="C16" i="3" s="1"/>
  <c r="D222" i="19"/>
  <c r="H221" i="19"/>
  <c r="H213" i="19"/>
  <c r="H210" i="19"/>
  <c r="H207" i="19"/>
  <c r="H193" i="19"/>
  <c r="H166" i="19"/>
  <c r="H126" i="19"/>
  <c r="H116" i="19"/>
  <c r="H105" i="19"/>
  <c r="H102" i="19"/>
  <c r="H99" i="19"/>
  <c r="H94" i="19"/>
  <c r="H74" i="19"/>
  <c r="H67" i="19"/>
  <c r="H65" i="19"/>
  <c r="H63" i="19"/>
  <c r="H55" i="19"/>
  <c r="H45" i="19"/>
  <c r="H26" i="19"/>
  <c r="H20" i="19"/>
  <c r="H14" i="19"/>
  <c r="E68" i="18"/>
  <c r="D68" i="18"/>
  <c r="J67" i="18"/>
  <c r="J59" i="18"/>
  <c r="J55" i="18"/>
  <c r="J36" i="18"/>
  <c r="J29" i="18"/>
  <c r="J23" i="18"/>
  <c r="J17" i="18"/>
  <c r="J10" i="18"/>
  <c r="C12" i="3"/>
  <c r="D25" i="17"/>
  <c r="J24" i="17"/>
  <c r="J22" i="17"/>
  <c r="J19" i="17"/>
  <c r="J17" i="17"/>
  <c r="J13" i="17"/>
  <c r="J10" i="17"/>
  <c r="J8" i="17"/>
  <c r="J5" i="17"/>
  <c r="E10" i="16"/>
  <c r="C11" i="3" s="1"/>
  <c r="D10" i="16"/>
  <c r="J9" i="16"/>
  <c r="J5" i="16"/>
  <c r="J10" i="16" s="1"/>
  <c r="D11" i="3" s="1"/>
  <c r="E13" i="15"/>
  <c r="C10" i="3" s="1"/>
  <c r="D13" i="15"/>
  <c r="M12" i="15"/>
  <c r="M7" i="15"/>
  <c r="M5" i="15"/>
  <c r="E17" i="14"/>
  <c r="C8" i="3" s="1"/>
  <c r="D17" i="14"/>
  <c r="K16" i="14"/>
  <c r="K14" i="14"/>
  <c r="K10" i="14"/>
  <c r="E319" i="13"/>
  <c r="C7" i="3" s="1"/>
  <c r="D319" i="13"/>
  <c r="K318" i="13"/>
  <c r="K299" i="13"/>
  <c r="K294" i="13"/>
  <c r="K281" i="13"/>
  <c r="K37" i="13"/>
  <c r="K26" i="13"/>
  <c r="K13" i="13"/>
  <c r="K10" i="13"/>
  <c r="E89" i="12"/>
  <c r="C6" i="3" s="1"/>
  <c r="D89" i="12"/>
  <c r="H88" i="12"/>
  <c r="H72" i="12"/>
  <c r="H56" i="12"/>
  <c r="H46" i="12"/>
  <c r="H26" i="12"/>
  <c r="E23" i="11"/>
  <c r="C20" i="3" s="1"/>
  <c r="D23" i="11"/>
  <c r="I22" i="11"/>
  <c r="I14" i="11"/>
  <c r="I12" i="11"/>
  <c r="I6" i="11"/>
  <c r="D23" i="10"/>
  <c r="J22" i="10"/>
  <c r="J20" i="10"/>
  <c r="J11" i="10"/>
  <c r="E19" i="9"/>
  <c r="C18" i="3" s="1"/>
  <c r="D19" i="9"/>
  <c r="G18" i="9"/>
  <c r="G14" i="9"/>
  <c r="G6" i="9"/>
  <c r="E60" i="8"/>
  <c r="C14" i="3" s="1"/>
  <c r="D60" i="8"/>
  <c r="I59" i="8"/>
  <c r="I39" i="8"/>
  <c r="I60" i="8" s="1"/>
  <c r="D14" i="3" s="1"/>
  <c r="E36" i="7"/>
  <c r="C5" i="3" s="1"/>
  <c r="D36" i="7"/>
  <c r="J35" i="7"/>
  <c r="J31" i="7"/>
  <c r="J29" i="7"/>
  <c r="J24" i="7"/>
  <c r="J22" i="7"/>
  <c r="J20" i="7"/>
  <c r="J16" i="7"/>
  <c r="J14" i="7"/>
  <c r="J36" i="7" s="1"/>
  <c r="D5" i="3" s="1"/>
  <c r="J11" i="7"/>
  <c r="D201" i="6"/>
  <c r="J200" i="6"/>
  <c r="J193" i="6"/>
  <c r="J159" i="6"/>
  <c r="J131" i="6"/>
  <c r="J125" i="6"/>
  <c r="J109" i="6"/>
  <c r="J70" i="6"/>
  <c r="J67" i="6"/>
  <c r="J62" i="6"/>
  <c r="J22" i="6"/>
  <c r="J5" i="6"/>
  <c r="D326" i="5"/>
  <c r="G325" i="5"/>
  <c r="G310" i="5"/>
  <c r="G19" i="9" l="1"/>
  <c r="D18" i="3" s="1"/>
  <c r="K17" i="14"/>
  <c r="D8" i="3" s="1"/>
  <c r="J23" i="10"/>
  <c r="D19" i="3" s="1"/>
  <c r="I23" i="11"/>
  <c r="D20" i="3" s="1"/>
  <c r="J201" i="6"/>
  <c r="D3" i="3" s="1"/>
  <c r="H89" i="12"/>
  <c r="D6" i="3" s="1"/>
  <c r="K319" i="13"/>
  <c r="D7" i="3" s="1"/>
  <c r="M13" i="15"/>
  <c r="D10" i="3" s="1"/>
  <c r="J25" i="17"/>
  <c r="D12" i="3" s="1"/>
  <c r="J68" i="18"/>
  <c r="D13" i="3" s="1"/>
  <c r="H222" i="19"/>
  <c r="D16" i="3" s="1"/>
  <c r="G261" i="5" l="1"/>
  <c r="G259" i="5"/>
  <c r="G205" i="5"/>
  <c r="G75" i="5"/>
  <c r="G171" i="5"/>
  <c r="G326" i="5" l="1"/>
  <c r="D15" i="3"/>
  <c r="J18" i="2"/>
  <c r="J16" i="2"/>
  <c r="J9" i="2"/>
  <c r="J7" i="2"/>
  <c r="J19" i="2" l="1"/>
  <c r="D4" i="3" s="1"/>
  <c r="D22" i="3" s="1"/>
  <c r="C15" i="3"/>
  <c r="C4" i="3" l="1"/>
  <c r="C22" i="3" s="1"/>
  <c r="D19" i="2"/>
</calcChain>
</file>

<file path=xl/sharedStrings.xml><?xml version="1.0" encoding="utf-8"?>
<sst xmlns="http://schemas.openxmlformats.org/spreadsheetml/2006/main" count="6095" uniqueCount="4308">
  <si>
    <t>ลำดับ</t>
  </si>
  <si>
    <t>ชื่อบริษัท</t>
  </si>
  <si>
    <t>ชื่อยี่ห้อ</t>
  </si>
  <si>
    <t>ค่าก๊าซปิโตรเลียมเหลว (บาท/ปี)</t>
  </si>
  <si>
    <t>จำนวนฉลากประหยัดพลังงานประสิทธิภาพสูง (ใบ)</t>
  </si>
  <si>
    <t>หมายเลขฉลาก</t>
  </si>
  <si>
    <t>ตั้งแต่</t>
  </si>
  <si>
    <t>ถึง</t>
  </si>
  <si>
    <t>บริษัท เค เค ที อินดัสเตรียล จำกัด</t>
  </si>
  <si>
    <t>รวม</t>
  </si>
  <si>
    <t>รวมทั้งสิ้น</t>
  </si>
  <si>
    <t>ตารางรายละเอียด ชื่อยี่ห้อ รุ่น ค่าประสิทธิภาพ หมายเลขฉลาก และจำนวนฉลากประหยัดพลังงานประสิทธิภาพสูง ผลิตภัณฑ์ : เตาก๊าซความดันสูง</t>
  </si>
  <si>
    <t xml:space="preserve">ชื่อรุ่น 
</t>
  </si>
  <si>
    <t>บริษัท ไทยเบอร์เนอร์ จำกัด</t>
  </si>
  <si>
    <t>บริษัท พงษ์บัญชา อินดัสทรี้ จำกัด</t>
  </si>
  <si>
    <t>บริษัท แมกซ์เกน แมนูแฟคเจอร์ริ่ง จำกัด</t>
  </si>
  <si>
    <t>Champ Pro</t>
  </si>
  <si>
    <t>KB5 TOP+VST</t>
  </si>
  <si>
    <t>KB5 VST</t>
  </si>
  <si>
    <t>KB5 (K) VST</t>
  </si>
  <si>
    <t>Super Hero</t>
  </si>
  <si>
    <t>SA-SHGOOSO</t>
  </si>
  <si>
    <t>DYNA home</t>
  </si>
  <si>
    <t>KB-8</t>
  </si>
  <si>
    <t>KB-5A</t>
  </si>
  <si>
    <t>KB-5B</t>
  </si>
  <si>
    <t>DH-111-KB</t>
  </si>
  <si>
    <t>DH-222-KB</t>
  </si>
  <si>
    <t>DH-2017-KB</t>
  </si>
  <si>
    <t>เอสที (ST)</t>
  </si>
  <si>
    <t>ST-511</t>
  </si>
  <si>
    <t>A62020260000001</t>
  </si>
  <si>
    <t>A62020260018000</t>
  </si>
  <si>
    <t>A62020260018001</t>
  </si>
  <si>
    <t>A62020260036000</t>
  </si>
  <si>
    <t>A62020260036001</t>
  </si>
  <si>
    <t>A62020260054000</t>
  </si>
  <si>
    <t>A62020080143501</t>
  </si>
  <si>
    <t>A62020080158500</t>
  </si>
  <si>
    <t>A62020140000001</t>
  </si>
  <si>
    <t>A62020140003000</t>
  </si>
  <si>
    <t>A62020140003001</t>
  </si>
  <si>
    <t>A62020140006000</t>
  </si>
  <si>
    <t>A62020140006001</t>
  </si>
  <si>
    <t>A62020140009000</t>
  </si>
  <si>
    <t>A62020140009001</t>
  </si>
  <si>
    <t>A62020140012000</t>
  </si>
  <si>
    <t>A62020140012001</t>
  </si>
  <si>
    <t>A62020140015000</t>
  </si>
  <si>
    <t>A62020140015001</t>
  </si>
  <si>
    <t>A62020140018000</t>
  </si>
  <si>
    <t>A62020300000001</t>
  </si>
  <si>
    <t>A62020300001500</t>
  </si>
  <si>
    <t>ค่าประสิทธิภาพ
เชิงความร้อน
(ร้อยละ)</t>
  </si>
  <si>
    <t>ปริมาณการใช้ก๊าซปิโตรเลียมเหลว 
(กก./ปี)</t>
  </si>
  <si>
    <t>เตาก๊าซความดันสูง</t>
  </si>
  <si>
    <t>ค่าการสะท้อนรังสีแสงอาทิตย์ 
(ร้อยละ)</t>
  </si>
  <si>
    <t>บริษัท ทีโอเอ เพ้นท์ (ประเทศไทย) จำกัด (มหาชน)</t>
  </si>
  <si>
    <t>TOA</t>
  </si>
  <si>
    <t>4 SEASONS 5IN1 BASE A</t>
  </si>
  <si>
    <t>4 SEASONS 5IN1 BASE B</t>
  </si>
  <si>
    <t>4 SEASONS 5IN1#WHITE(P100)</t>
  </si>
  <si>
    <t>4 SEASONS ADVANCE MATT #WHITE(A1000)</t>
  </si>
  <si>
    <t>4 SEASONS ADVANCE MATT BASE A</t>
  </si>
  <si>
    <t>4 SEASONS ADVANCE SEMI-GLOSS BASE A</t>
  </si>
  <si>
    <t>4 SEASONS EXPERT PAINT&amp;PRIMER IN 1 #WHITE(A1000)</t>
  </si>
  <si>
    <t>4 SEASONS EXPERT PAINT&amp;PRIMER IN 1 MATT BASE A</t>
  </si>
  <si>
    <t>4 SEASONS MATT #WHITE(A1000)</t>
  </si>
  <si>
    <t>4 SEASONS MATT BASE A</t>
  </si>
  <si>
    <t>4 SEASONS MATT BASE B</t>
  </si>
  <si>
    <t>4 SEASONS SEMI-GLOSS BASE A</t>
  </si>
  <si>
    <t>4 SEASONS SEMI-GLOSS BASE B</t>
  </si>
  <si>
    <t>4 SEASONS SEMI-GLOSS#WHITE(AG1000)</t>
  </si>
  <si>
    <t>4 SEASONS SUNBLOCK #WHITE(SB100)</t>
  </si>
  <si>
    <t>4 SEASONS SUNBLOCK BASE A</t>
  </si>
  <si>
    <t>4 SEASONS SUNBLOCK BASE B</t>
  </si>
  <si>
    <t>EXTRASHIELD TEFLON MATT BASE A</t>
  </si>
  <si>
    <t>EXTRASHIELD TEFLON MATT BASE B</t>
  </si>
  <si>
    <t>EXTRASHIELD TEFLON SEMI-GLOSS #WHITE(C100)</t>
  </si>
  <si>
    <t>EXTRASHIELD TEFLON SEMI-GLOSS BASE A</t>
  </si>
  <si>
    <t>EXTRASHIELD TEFLON SEMI-GLOSS BASE B</t>
  </si>
  <si>
    <t>MD PLUS EXTERIOR MD100</t>
  </si>
  <si>
    <t>MD PLUS EXTERIOR BASE A</t>
  </si>
  <si>
    <t>MD PLUS EXTERIOR BASE B</t>
  </si>
  <si>
    <t>MD PLUS SEMI GLOSS BASE A</t>
  </si>
  <si>
    <t>MD PLUS SEMI GLOSS BASE B</t>
  </si>
  <si>
    <t>MD PLUS SEMI GLOSS MD100</t>
  </si>
  <si>
    <t>SUPERMATEX ADVANCE MATT BASE A</t>
  </si>
  <si>
    <t>SUPERMATEX ADVANCE MATT BASE B</t>
  </si>
  <si>
    <t>SUPERMATEX ADVANCE SEMI-GLOSS BASE A</t>
  </si>
  <si>
    <t>SUPERMATEX ADVANCE SEMI-GLOSS BASE B</t>
  </si>
  <si>
    <t>SUPERMATEX EXPERT PAINT&amp;PRIMER IN 1 MATT BASE A</t>
  </si>
  <si>
    <t>SUPERMATEX SEMI-GLOSS #WHITE(SM100)</t>
  </si>
  <si>
    <t>SUPERMATEX SEMI-GLOSS BASE A</t>
  </si>
  <si>
    <t>SUPERSHIELD ADVANCE SEMI-GLOSS BASE A</t>
  </si>
  <si>
    <t>SUPERSHIELD ADVANCE SHEEN BASE A</t>
  </si>
  <si>
    <t>SUPERSHIELD EXPERT PAINT&amp;PRIMER IN 1 BASE A</t>
  </si>
  <si>
    <t>SUPERSHIELD GLOSS BASE A</t>
  </si>
  <si>
    <t>SUPERSHIELD SEMI-GLOSS BASE A</t>
  </si>
  <si>
    <t>SUPERSHIELD SEMI-GLOSS#WHITE(G100)</t>
  </si>
  <si>
    <t>SUPERSHIELD SHEEN BASE A</t>
  </si>
  <si>
    <t>SUPERSHIELD SHEEN#WHITE(S100)</t>
  </si>
  <si>
    <t>SUPERTECH MATT #WHITE(SP100)</t>
  </si>
  <si>
    <t>SUPERTECH MATT Base A</t>
  </si>
  <si>
    <t>SUPERTECH MATT Base B</t>
  </si>
  <si>
    <t>SUPERTECH SEMI-GLOSS Base A</t>
  </si>
  <si>
    <t>SUPERTECH SEMI-GLOSS Base B</t>
  </si>
  <si>
    <t>SUPERTECH SEMI-GLOSS#WHITE(PG100)</t>
  </si>
  <si>
    <t>TOA 7IN1 FUTURE COLOR SEMI-GLOSS #WHITE(V100)</t>
  </si>
  <si>
    <t>TOA 7IN1 FUTURE COLOR SEMI-GLOSS Base A</t>
  </si>
  <si>
    <t>TOA 7IN1 FUTURE COLOR SEMI-GLOSS Base B</t>
  </si>
  <si>
    <t>TOA 7IN1 FUTURE COLOR SHEEN Base A</t>
  </si>
  <si>
    <t>TOA 7IN1 FUTURE COLOR SHEEN Base B</t>
  </si>
  <si>
    <t>TOA ROOF PAINT SUNBLOCK #WHITE(RB100)</t>
  </si>
  <si>
    <t>TOA SHIELD-1 NANO ADVANCE MATT BASE B</t>
  </si>
  <si>
    <t>TOA SHIELD-1 NANO ADVANCE MATT BASE A</t>
  </si>
  <si>
    <t>TOA SHIELD-1 NANO ADVANCE SEMI-GLOSS BASE A</t>
  </si>
  <si>
    <t>TOA SHIELD-1 NANO ADVANCE SEMI-GLOSS BASE B</t>
  </si>
  <si>
    <t>TOA SHIELD-1 NANO ADVANCE SHEEN BASE A</t>
  </si>
  <si>
    <t>TOA SHIELD-1 NANO ADVANCE SHEEN BASE B</t>
  </si>
  <si>
    <t>TOA SHIELD-1 NANO EXPERT PAINT&amp;PRIMER IN 1 MATT BASE A</t>
  </si>
  <si>
    <t>TOA SHIELD-1 NANO MATT #WHITE(E100)</t>
  </si>
  <si>
    <t>TOA SHIELD-1 NANO MATT BASE A</t>
  </si>
  <si>
    <t>TOA SHIELD-1 NANO MATT BASE B</t>
  </si>
  <si>
    <t>TOA SHIELD-1 NANO SEMI-GLOSS BASE A</t>
  </si>
  <si>
    <t>TOA SHIELD-1 NANO SEMI-GLOSS BASE B</t>
  </si>
  <si>
    <t>TOA SHIELD-1 NANO SEMI-GLOSS#WHITE(ES100)</t>
  </si>
  <si>
    <t>TOA SHIELD-1 NANO SHEEN #WHITE(EN100)</t>
  </si>
  <si>
    <t>TOA SHIELD-1 NANO SHEEN BASE A</t>
  </si>
  <si>
    <t>TOA SHIELD-1 NANO SHEEN BASE B</t>
  </si>
  <si>
    <t>บริษัท ฮาโต้เพ้นท์ (เจ.เค.อาร์.) จำกัด</t>
  </si>
  <si>
    <t>Hato</t>
  </si>
  <si>
    <t>ECO Shield 9242</t>
  </si>
  <si>
    <t>HATO Shield 9106</t>
  </si>
  <si>
    <t>Ultima Shield 9319</t>
  </si>
  <si>
    <t>Ultima Shield 9326</t>
  </si>
  <si>
    <t>PROTECH PT-7741</t>
  </si>
  <si>
    <t>PROTECH PT-7742</t>
  </si>
  <si>
    <t>PROTECH PT-7743</t>
  </si>
  <si>
    <t>PROTECH PT-7790</t>
  </si>
  <si>
    <t>PROTECH PT-7744</t>
  </si>
  <si>
    <t>PROTECH PT-7722</t>
  </si>
  <si>
    <t>PROTECH PT-7720</t>
  </si>
  <si>
    <t>PROTECH PT-7732</t>
  </si>
  <si>
    <t>PROTECH PT-7783</t>
  </si>
  <si>
    <t>PROTECH PT-7745</t>
  </si>
  <si>
    <t>PROTECH PT-7740</t>
  </si>
  <si>
    <t>PROTECH PT-7751</t>
  </si>
  <si>
    <t>PROTECH PT-7750</t>
  </si>
  <si>
    <t>PROTECH PT-7721</t>
  </si>
  <si>
    <t>PROTECH PT-741</t>
  </si>
  <si>
    <t>PROTECH PT-742</t>
  </si>
  <si>
    <t>PROTECH PT-743</t>
  </si>
  <si>
    <t>PROTECH PT-744</t>
  </si>
  <si>
    <t>PROTECH PT-722</t>
  </si>
  <si>
    <t>PROTECH PT-731</t>
  </si>
  <si>
    <t>PROTECH PT-781</t>
  </si>
  <si>
    <t>PROTECH PT-732</t>
  </si>
  <si>
    <t>PROTECH PT-783</t>
  </si>
  <si>
    <t>PROTECH PT-745</t>
  </si>
  <si>
    <t>PROTECH PT-751</t>
  </si>
  <si>
    <t>PROTECH PT-721</t>
  </si>
  <si>
    <t>Hato Gold</t>
  </si>
  <si>
    <t>Hato White pearl AW-1008</t>
  </si>
  <si>
    <t>Hato Gold White primer AG-11</t>
  </si>
  <si>
    <t>NOC</t>
  </si>
  <si>
    <t>NOC NO3100</t>
  </si>
  <si>
    <t>NOC NO3101</t>
  </si>
  <si>
    <t>NOC NO3102</t>
  </si>
  <si>
    <t>NOC NO3103</t>
  </si>
  <si>
    <t>NOC NO3108</t>
  </si>
  <si>
    <t>NOC NO3111</t>
  </si>
  <si>
    <t>NOC NO3114</t>
  </si>
  <si>
    <t>NOC NO3116</t>
  </si>
  <si>
    <t>NOC NO3120</t>
  </si>
  <si>
    <t>NOC NO3121</t>
  </si>
  <si>
    <t>NOC NO3122</t>
  </si>
  <si>
    <t>NOC NO3124</t>
  </si>
  <si>
    <t>NOC NO3130</t>
  </si>
  <si>
    <t>NOC NO3140</t>
  </si>
  <si>
    <t>NOC NO3141</t>
  </si>
  <si>
    <t>NOC NO3142</t>
  </si>
  <si>
    <t>NOC NO3143</t>
  </si>
  <si>
    <t>NOC NO3160</t>
  </si>
  <si>
    <t>NOC NO3161</t>
  </si>
  <si>
    <t>NOC NO3162</t>
  </si>
  <si>
    <t>NOC NO3164</t>
  </si>
  <si>
    <t>NOC NO3190</t>
  </si>
  <si>
    <t>NOC NO3191</t>
  </si>
  <si>
    <t>NOC NO101</t>
  </si>
  <si>
    <t>NOC NO102</t>
  </si>
  <si>
    <t>NOC NO103</t>
  </si>
  <si>
    <t>NOC NO108</t>
  </si>
  <si>
    <t>NOC NO111</t>
  </si>
  <si>
    <t>NOC NO114</t>
  </si>
  <si>
    <t>NOC NO116</t>
  </si>
  <si>
    <t>NOC NO120</t>
  </si>
  <si>
    <t>NOC NO121</t>
  </si>
  <si>
    <t>NOC NO124</t>
  </si>
  <si>
    <t>NOC NO130</t>
  </si>
  <si>
    <t>NOC NO140</t>
  </si>
  <si>
    <t>NOC NO141</t>
  </si>
  <si>
    <t>NOC NO142</t>
  </si>
  <si>
    <t>NOC NO143</t>
  </si>
  <si>
    <t>NOC NO160</t>
  </si>
  <si>
    <t>NOC NO161</t>
  </si>
  <si>
    <t>NOC NO190</t>
  </si>
  <si>
    <t>NOC NO191</t>
  </si>
  <si>
    <t>NOC NOE100</t>
  </si>
  <si>
    <t>NOC NOE101</t>
  </si>
  <si>
    <t>NOC NOE102</t>
  </si>
  <si>
    <t>NOC NOE103</t>
  </si>
  <si>
    <t>NOC NOE108</t>
  </si>
  <si>
    <t>NOC NOE111</t>
  </si>
  <si>
    <t>NOC NOE114</t>
  </si>
  <si>
    <t>NOC NOE116</t>
  </si>
  <si>
    <t>NOC NOE120</t>
  </si>
  <si>
    <t>NOC NOE121</t>
  </si>
  <si>
    <t>NOC NOE124</t>
  </si>
  <si>
    <t>NOC NOE130</t>
  </si>
  <si>
    <t>NOC NOE140</t>
  </si>
  <si>
    <t>NOC NOE141</t>
  </si>
  <si>
    <t>NOC NOE142</t>
  </si>
  <si>
    <t>NOC NOE143</t>
  </si>
  <si>
    <t>NOC NOE160</t>
  </si>
  <si>
    <t>NOC NOE161</t>
  </si>
  <si>
    <t>NOC NOE190</t>
  </si>
  <si>
    <t>NOC NOE191</t>
  </si>
  <si>
    <t>NOC NOE301</t>
  </si>
  <si>
    <t>บริษัท สีไดโน จำกัด</t>
  </si>
  <si>
    <t>DYNO</t>
  </si>
  <si>
    <t>DYNOPRO 001 White</t>
  </si>
  <si>
    <t>DYNOPRO 020 White Rose</t>
  </si>
  <si>
    <t>DYNOPRO 022 Lilac White</t>
  </si>
  <si>
    <t>DYNOPRO 050 Soft Yellow</t>
  </si>
  <si>
    <t>DYNOPRO 051 Primrose White</t>
  </si>
  <si>
    <t>DYNOPRO 052 Pale Ivory</t>
  </si>
  <si>
    <t>DYNOPRO 055 Barley White</t>
  </si>
  <si>
    <t>DYNOPRO C-777 Ceiling White</t>
  </si>
  <si>
    <t>DYNOLUX 800 White</t>
  </si>
  <si>
    <t>DYNOLUX 820 Sky Blue</t>
  </si>
  <si>
    <t>DYNOLUX 824 Clear Sky</t>
  </si>
  <si>
    <t>DYNOLUX 835 Apple White</t>
  </si>
  <si>
    <t>DYNOLUX 840 Satin Yellow</t>
  </si>
  <si>
    <t>DYNOLUX 841 Vanilla</t>
  </si>
  <si>
    <t>DYNOLUX 842 Ivory</t>
  </si>
  <si>
    <t>DYNOLUX 844 White Barley</t>
  </si>
  <si>
    <t>DYNOLUX 845 Daisy</t>
  </si>
  <si>
    <t>DYNOLUX 852 Lilac</t>
  </si>
  <si>
    <t>DYNOLUX 854 Pale Blush</t>
  </si>
  <si>
    <t>DYNOLUX 863 Tranquil</t>
  </si>
  <si>
    <t>DYNOLUX 905 Violet White</t>
  </si>
  <si>
    <t>DYNOSILK 9200 White</t>
  </si>
  <si>
    <t>DYNOSILK 9001 Angelic Blue</t>
  </si>
  <si>
    <t>DYNOSILK 9236 Soft Yellow</t>
  </si>
  <si>
    <t>DYNOSILK 9245 Antique Yellow</t>
  </si>
  <si>
    <t>DYNOSILK 9246 Pale Ivory</t>
  </si>
  <si>
    <t>DYNOSILK 9248 Lily</t>
  </si>
  <si>
    <t>DYNOSILK 9250 Peach White</t>
  </si>
  <si>
    <t>DYNOSILK 9265 White Light</t>
  </si>
  <si>
    <t>DYNOSILK 9280 Ivory White</t>
  </si>
  <si>
    <t>DYNOSILK 9290 Rosy White</t>
  </si>
  <si>
    <t>DYNOSHIELD Base A</t>
  </si>
  <si>
    <t>DYNOSHIELD Base B</t>
  </si>
  <si>
    <t>บริษัท เจ.บี.พี.อินเตอร์เนชั่นแนล เพ็นท์ จำกัด</t>
  </si>
  <si>
    <t>เจบีพี</t>
  </si>
  <si>
    <t>สีน้ำอะครีลิคเจบีพี ฟิวเจอร์ชิลด์ ชนิดกึ่งเงา เบส A</t>
  </si>
  <si>
    <t>สีน้ำอะครีลิคเจบีพี ฟิวเจอร์ชิลด์ ชนิดกึ่งเงา เบส B</t>
  </si>
  <si>
    <t>สีน้ำอะครีลิคเจบีพี ฟิวเจอร์ชิลด์ ชนิดกึ่งเงา เบอร์9505</t>
  </si>
  <si>
    <t>สีน้ำอะครีลิคเจบีพี ฟิวเจอร์ชิลด์ ชนิดกึ่งเงา เบอร์9516</t>
  </si>
  <si>
    <t>สีน้ำอะครีลิคเจบีพี ฟิวเจอร์ชิลด์ ชนิดกึ่งเงา เบอร์9518</t>
  </si>
  <si>
    <t>สีน้ำอะครีลิคเจบีพี ฟิวเจอร์ชิลด์ ชนิดกึ่งเงา เบอร์9618</t>
  </si>
  <si>
    <t>สีน้ำอะครีลิคเจบีพี ฟิวเจอร์ชิลด์ ชนิดเนียน เบส A</t>
  </si>
  <si>
    <t>สีน้ำอะครีลิคเจบีพี ฟิวเจอร์ชิลด์ ชนิดเนียน เบส B</t>
  </si>
  <si>
    <t>สีน้ำอะครีลิคเจบีพี ฟิวเจอร์ชิลด์ ชนิดเนียน เบอร์8516</t>
  </si>
  <si>
    <t>สีน้ำอะครีลิคเจบีพี ฟิวเจอร์ชิลด์ ชนิดเนียน เบอร์8618</t>
  </si>
  <si>
    <t>สีน้ำอะครีลิคเจบีพีสมาร์ทชิลด์ เอ็กซ์ตร้าการ์ด ชนิดกึ่งเงา เบส A</t>
  </si>
  <si>
    <t>สีน้ำอะครีลิคเจบีพีสมาร์ทชิลด์ เอ็กซ์ตร้าการ์ด ชนิดกึ่งเงา เบส B</t>
  </si>
  <si>
    <t>สีน้ำอะครีลิคเจบีพีสมาร์ทชิลด์ เอ็กซ์ตร้าการ์ด ชนิดกึ่งเงา เบอร์5807</t>
  </si>
  <si>
    <t>สีน้ำอะครีลิคเจบีพีสมาร์ทชิลด์ เอ็กซ์ตร้าการ์ด ชนิดกึ่งเงา เบอร์5818</t>
  </si>
  <si>
    <t>สีน้ำอะครีลิคเจบีพีสมาร์ทชิลด์ เอ็กซ์ตร้าการ์ด ชนิดกึ่งเงา เบอร์5820</t>
  </si>
  <si>
    <t>สีน้ำอะครีลิคเจบีพีสมาร์ทชิลด์ เวทเธอร์แม็กซ์ ชนิดกึ่งเงา เบส A</t>
  </si>
  <si>
    <t>สีน้ำอะครีลิคเจบีพีสมาร์ทชิลด์ เวทเธอร์แม็กซ์ ชนิดกึ่งเงา เบส B</t>
  </si>
  <si>
    <t>สีน้ำอะครีลิคเจบีพีสมาร์ทชิลด์ เวทเธอร์แม็กซ์ ชนิดกึ่งเงา เบอร์2029P</t>
  </si>
  <si>
    <t>สีน้ำอะครีลิคเจบีพีสมาร์ทชิลด์ เวทเธอร์แม็กซ์ ชนิดกึ่งเงา เบอร์2869P</t>
  </si>
  <si>
    <t>สีน้ำอะครีลิคเจบีพีสมาร์ทชิลด์ เวทเธอร์แม็กซ์ ชนิดกึ่งเงา เบอร์6201</t>
  </si>
  <si>
    <t>สีน้ำอะครีลิคเจบีพีสมาร์ทชิลด์ เวทเธอร์แม็กซ์ ชนิดกึ่งเงา เบอร์2212P</t>
  </si>
  <si>
    <t>สีน้ำอะครีลิคเจบีพีสมาร์ทชิลด์ เวทเธอร์แม็กซ์ ชนิดกึ่งเงา เบอร์2085P</t>
  </si>
  <si>
    <t>สีน้ำอะครีลิคเจบีพีสมาร์ทชิลด์ เบส A</t>
  </si>
  <si>
    <t>สีน้ำอะครีลิคเจบีพีสมาร์ทชิลด์ เบส B</t>
  </si>
  <si>
    <t>สีน้ำอะครีลิคเจบีพีสมาร์ทชิลด์ เบอร์6301</t>
  </si>
  <si>
    <t>สีน้ำอะครีลิคเจบีพีสมาร์ทชิลด์ เบอร์6326</t>
  </si>
  <si>
    <t>สีน้ำอะครีลิคเจบีพีสมาร์ทชิลด์ เบอร์6325</t>
  </si>
  <si>
    <t>สีน้ำอะครีลิคเจบีพีสมาร์ทชิลด์ เบอร์6318</t>
  </si>
  <si>
    <t>สีน้ำอะครีลิคเจบีพีสมาร์ทชิลด์ เบอร์6334</t>
  </si>
  <si>
    <t>สีน้ำอะครีลิคเจบีพีสมาร์ทชิลด์ เบอร์6302</t>
  </si>
  <si>
    <t>สีน้ำอะครีลิคเจบีพีสมาร์ทชิลด์ เบอร์6319</t>
  </si>
  <si>
    <t>สีน้ำอะครีลิคเจบีพี สมาร์ทโค้ท ชนิดกึ่งเงา เบส A</t>
  </si>
  <si>
    <t>สีน้ำอะครีลิคเจบีพี สมาร์ทโค้ท ชนิดกึ่งเงา เบส B</t>
  </si>
  <si>
    <t>สีน้ำอะครีลิคเจบีพี สมาร์ทโค้ท ชนิดด้าน เบส A</t>
  </si>
  <si>
    <t>สีน้ำอะครีลิคเจบีพี สมาร์ทโค้ท ชนิดด้าน เบส B</t>
  </si>
  <si>
    <t>สีน้ำอะครีลิคเจบีพี สมาร์ทโค้ท ชนิดด้าน เบอร์866</t>
  </si>
  <si>
    <t>สีน้ำอะครีลิคเจบีพี สมาร์ทโค้ท ชนิดด้าน เบอร์819</t>
  </si>
  <si>
    <t>สีน้ำอะครีลิคเจบีพีเอสเอ ชนิดกึ่งเงา เบส A</t>
  </si>
  <si>
    <t>สีน้ำอะครีลิคเจบีพีเอสเอ ชนิดกึ่งเงา เบส B</t>
  </si>
  <si>
    <t>สีน้ำอะครีลิคเจบีพีเอสเอ ชนิดด้าน เบส A</t>
  </si>
  <si>
    <t>สีน้ำอะครีลิคเจบีพีเอสเอ ชนิดด้าน เบส B</t>
  </si>
  <si>
    <t>สีน้ำอะครีลิคเจบีพีเอสเอ ชนิดด้าน เบอร์8407</t>
  </si>
  <si>
    <t>สีน้ำอะครีลิคเจบีพีเอสเอ ชนิดด้าน เบอร์8421</t>
  </si>
  <si>
    <t>สีน้ำอะครีลิคเจบีพีเอสเอ ชนิดด้าน เบอร์2064P</t>
  </si>
  <si>
    <t>สีน้ำอะครีลิคเจบีพีเอสเอ ชนิดด้าน เบอร์2296P</t>
  </si>
  <si>
    <t>สีน้ำอะครีลิคเจบีพีเอสเอ ชนิดด้าน เบอร์8412</t>
  </si>
  <si>
    <t>สีน้ำอะครีลิค ซอร่า พี. ชนิดกึ่งเงา เบส A</t>
  </si>
  <si>
    <t>สีน้ำอะครีลิค ซอร่า พี. ชนิดกึ่งเงา เบส B</t>
  </si>
  <si>
    <t>สีน้ำอะครีลิค ซอร่า พี. ชนิดด้าน เบส A</t>
  </si>
  <si>
    <t>สีน้ำอะครีลิค ซอร่า พี. ชนิดด้าน เบส B</t>
  </si>
  <si>
    <t>สีน้ำอะครีลิค ซอร่า พี. ชนิดด้าน เบอร์8321</t>
  </si>
  <si>
    <t>สีน้ำอะครีลิค ซอร่า พี. ชนิดด้าน เบอร์8311</t>
  </si>
  <si>
    <t>สีน้ำอะครีลิค ซอร่า พี. ชนิดด้าน เบอร์8309</t>
  </si>
  <si>
    <t>บริษัท เดอะเปอร์เฟคท์ซิล แอนด์ เซอร์วิสเซส จำกัด</t>
  </si>
  <si>
    <t>PSS</t>
  </si>
  <si>
    <t>RCool</t>
  </si>
  <si>
    <t>A62131510044199</t>
  </si>
  <si>
    <t>A62131510054168</t>
  </si>
  <si>
    <t>A62131510054169</t>
  </si>
  <si>
    <t>A62131510056301</t>
  </si>
  <si>
    <t>A62131510056302</t>
  </si>
  <si>
    <t>A62131510056743</t>
  </si>
  <si>
    <t>A62131510056744</t>
  </si>
  <si>
    <t>A62131510066743</t>
  </si>
  <si>
    <t>A62131510066744</t>
  </si>
  <si>
    <t>A62131510084743</t>
  </si>
  <si>
    <t>A62131510084744</t>
  </si>
  <si>
    <t>A62131510102743</t>
  </si>
  <si>
    <t>A62131510102744</t>
  </si>
  <si>
    <t>A62131510106743</t>
  </si>
  <si>
    <t>A62131510106744</t>
  </si>
  <si>
    <t>A62131510107243</t>
  </si>
  <si>
    <t>A62131510107244</t>
  </si>
  <si>
    <t>A62131510125243</t>
  </si>
  <si>
    <t>A62131510125244</t>
  </si>
  <si>
    <t>A62131510143243</t>
  </si>
  <si>
    <t>A62131510143244</t>
  </si>
  <si>
    <t>A62131510161243</t>
  </si>
  <si>
    <t>A62131510161244</t>
  </si>
  <si>
    <t>A62131510179243</t>
  </si>
  <si>
    <t>A62131510179244</t>
  </si>
  <si>
    <t>A62131510197243</t>
  </si>
  <si>
    <t>A62131510197244</t>
  </si>
  <si>
    <t>A62131510215243</t>
  </si>
  <si>
    <t>A62131510215244</t>
  </si>
  <si>
    <t>A62131510217091</t>
  </si>
  <si>
    <t>A62131510217092</t>
  </si>
  <si>
    <t>A62131510235091</t>
  </si>
  <si>
    <t>A62131510235092</t>
  </si>
  <si>
    <t>A62131510241127</t>
  </si>
  <si>
    <t>A62131510241128</t>
  </si>
  <si>
    <t>A62131510245219</t>
  </si>
  <si>
    <t>A62131510245220</t>
  </si>
  <si>
    <t>A62131510246023</t>
  </si>
  <si>
    <t>A62131510246024</t>
  </si>
  <si>
    <t>A62131510246503</t>
  </si>
  <si>
    <t>A62131510246504</t>
  </si>
  <si>
    <t>A62131510251080</t>
  </si>
  <si>
    <t>A62131510251081</t>
  </si>
  <si>
    <t>A62131510253030</t>
  </si>
  <si>
    <t>A62131510253031</t>
  </si>
  <si>
    <t>A62131510255030</t>
  </si>
  <si>
    <t>A62131510255031</t>
  </si>
  <si>
    <t>A62131510258030</t>
  </si>
  <si>
    <t>A62131510258031</t>
  </si>
  <si>
    <t>A62131510261030</t>
  </si>
  <si>
    <t>A62131510261031</t>
  </si>
  <si>
    <t>A62131510268030</t>
  </si>
  <si>
    <t>A62131510268031</t>
  </si>
  <si>
    <t>A62131510273030</t>
  </si>
  <si>
    <t>A62131510273031</t>
  </si>
  <si>
    <t>A62131510275030</t>
  </si>
  <si>
    <t>A62131510275031</t>
  </si>
  <si>
    <t>A62131510283030</t>
  </si>
  <si>
    <t>A62131510283031</t>
  </si>
  <si>
    <t>A62131510286030</t>
  </si>
  <si>
    <t>A62131510286031</t>
  </si>
  <si>
    <t>A62131510301030</t>
  </si>
  <si>
    <t>A62131510301031</t>
  </si>
  <si>
    <t>A62131510306030</t>
  </si>
  <si>
    <t>A62131510306031</t>
  </si>
  <si>
    <t>A62131510306130</t>
  </si>
  <si>
    <t>A62131510306131</t>
  </si>
  <si>
    <t>A62131510306630</t>
  </si>
  <si>
    <t>A62131510306631</t>
  </si>
  <si>
    <t>A62131510324630</t>
  </si>
  <si>
    <t>A62131510324631</t>
  </si>
  <si>
    <t>A62131510342630</t>
  </si>
  <si>
    <t>A62131510342631</t>
  </si>
  <si>
    <t>A62131510360630</t>
  </si>
  <si>
    <t>A62131510360631</t>
  </si>
  <si>
    <t>A62131510360730</t>
  </si>
  <si>
    <t>A62131510360731</t>
  </si>
  <si>
    <t>A62131510362330</t>
  </si>
  <si>
    <t>A62131510362331</t>
  </si>
  <si>
    <t>A62131510380330</t>
  </si>
  <si>
    <t>A62131510380331</t>
  </si>
  <si>
    <t>A62131510393840</t>
  </si>
  <si>
    <t>A62131510393841</t>
  </si>
  <si>
    <t>A62131510411840</t>
  </si>
  <si>
    <t>A62131510411841</t>
  </si>
  <si>
    <t>A62131510428391</t>
  </si>
  <si>
    <t>A62131510428392</t>
  </si>
  <si>
    <t>A62131510430891</t>
  </si>
  <si>
    <t>A62131510430892</t>
  </si>
  <si>
    <t>A62131510436219</t>
  </si>
  <si>
    <t>A62131510436220</t>
  </si>
  <si>
    <t>A62131510438981</t>
  </si>
  <si>
    <t>A62131510438982</t>
  </si>
  <si>
    <t>A62131510456981</t>
  </si>
  <si>
    <t>A62131510456982</t>
  </si>
  <si>
    <t>A62131510465189</t>
  </si>
  <si>
    <t>A62131510465190</t>
  </si>
  <si>
    <t>A62131510468673</t>
  </si>
  <si>
    <t>A62131510468674</t>
  </si>
  <si>
    <t>A62131510470721</t>
  </si>
  <si>
    <t>A62131510470722</t>
  </si>
  <si>
    <t>A62131510488721</t>
  </si>
  <si>
    <t>A62131510488722</t>
  </si>
  <si>
    <t>A62131510493699</t>
  </si>
  <si>
    <t>A62131510493700</t>
  </si>
  <si>
    <t>A62131510501755</t>
  </si>
  <si>
    <t>A62131510501756</t>
  </si>
  <si>
    <t>A62131510503603</t>
  </si>
  <si>
    <t>A62131510503604</t>
  </si>
  <si>
    <t>A62131510506603</t>
  </si>
  <si>
    <t>A62131510506604</t>
  </si>
  <si>
    <t>A62131510508203</t>
  </si>
  <si>
    <t>A62131510508204</t>
  </si>
  <si>
    <t>A62131510518403</t>
  </si>
  <si>
    <t>A62131510518404</t>
  </si>
  <si>
    <t>A62131510536403</t>
  </si>
  <si>
    <t>A62131510536404</t>
  </si>
  <si>
    <t>A62131510548903</t>
  </si>
  <si>
    <t>A62131510548904</t>
  </si>
  <si>
    <t>A62131510558603</t>
  </si>
  <si>
    <t>A62131510558604</t>
  </si>
  <si>
    <t>A62131510560003</t>
  </si>
  <si>
    <t>A62131510560004</t>
  </si>
  <si>
    <t>A62131510560503</t>
  </si>
  <si>
    <t>A62131510560504</t>
  </si>
  <si>
    <t>A62131510578503</t>
  </si>
  <si>
    <t>A62131510578504</t>
  </si>
  <si>
    <t>A62131510596503</t>
  </si>
  <si>
    <t>A62131510596504</t>
  </si>
  <si>
    <t>A62131510607299</t>
  </si>
  <si>
    <t>A62131510607300</t>
  </si>
  <si>
    <t>A62131510608691</t>
  </si>
  <si>
    <t>A62131510608692</t>
  </si>
  <si>
    <t>A62131510626691</t>
  </si>
  <si>
    <t>A62131510626692</t>
  </si>
  <si>
    <t>A62131510626895</t>
  </si>
  <si>
    <t>A62131510626896</t>
  </si>
  <si>
    <t>A62131510631709</t>
  </si>
  <si>
    <t>A62131510631710</t>
  </si>
  <si>
    <t>A62131510649709</t>
  </si>
  <si>
    <t>A62131510649710</t>
  </si>
  <si>
    <t>A62131510657567</t>
  </si>
  <si>
    <t>A62131600078801</t>
  </si>
  <si>
    <t>A62131600079100</t>
  </si>
  <si>
    <t>A62131600079101</t>
  </si>
  <si>
    <t>A62131600080100</t>
  </si>
  <si>
    <t>A62131600080101</t>
  </si>
  <si>
    <t>A62131600080200</t>
  </si>
  <si>
    <t>A62131600080201</t>
  </si>
  <si>
    <t>A62131600080300</t>
  </si>
  <si>
    <t>A62131600080301</t>
  </si>
  <si>
    <t>A62131600080400</t>
  </si>
  <si>
    <t>A62131600080401</t>
  </si>
  <si>
    <t>A62131600080600</t>
  </si>
  <si>
    <t>A62131600080601</t>
  </si>
  <si>
    <t>A62131600080700</t>
  </si>
  <si>
    <t>A62131600080701</t>
  </si>
  <si>
    <t>A62131600080800</t>
  </si>
  <si>
    <t>A62131600080801</t>
  </si>
  <si>
    <t>A62131600080900</t>
  </si>
  <si>
    <t>A62131600080901</t>
  </si>
  <si>
    <t>A62131600081000</t>
  </si>
  <si>
    <t>A62131600081001</t>
  </si>
  <si>
    <t>A62131600081100</t>
  </si>
  <si>
    <t>A62131600081101</t>
  </si>
  <si>
    <t>A62131600081200</t>
  </si>
  <si>
    <t>A62131600081201</t>
  </si>
  <si>
    <t>A62131600081300</t>
  </si>
  <si>
    <t>A62131600081301</t>
  </si>
  <si>
    <t>A62131600081400</t>
  </si>
  <si>
    <t>A62131600081401</t>
  </si>
  <si>
    <t>A62131600081500</t>
  </si>
  <si>
    <t>A62131600081501</t>
  </si>
  <si>
    <t>A62131600081600</t>
  </si>
  <si>
    <t>A62131600081601</t>
  </si>
  <si>
    <t>A62131600081700</t>
  </si>
  <si>
    <t>A62131600081701</t>
  </si>
  <si>
    <t>A62131600081800</t>
  </si>
  <si>
    <t>A62131600081801</t>
  </si>
  <si>
    <t>A62131600081900</t>
  </si>
  <si>
    <t>A62131600081901</t>
  </si>
  <si>
    <t>A62131600083900</t>
  </si>
  <si>
    <t>A62131600083901</t>
  </si>
  <si>
    <t>A62131600084000</t>
  </si>
  <si>
    <t>A62131600084001</t>
  </si>
  <si>
    <t>A62131600084100</t>
  </si>
  <si>
    <t>A62131600084101</t>
  </si>
  <si>
    <t>A62131600084200</t>
  </si>
  <si>
    <t>A62131600084201</t>
  </si>
  <si>
    <t>A62131600084300</t>
  </si>
  <si>
    <t>A62131600084301</t>
  </si>
  <si>
    <t>A62131600084400</t>
  </si>
  <si>
    <t>A62131600084401</t>
  </si>
  <si>
    <t>A62131600084500</t>
  </si>
  <si>
    <t>A62131600084501</t>
  </si>
  <si>
    <t>A62131600084600</t>
  </si>
  <si>
    <t>A62131600084601</t>
  </si>
  <si>
    <t>A62131600084700</t>
  </si>
  <si>
    <t>A62131600084701</t>
  </si>
  <si>
    <t>A62131600084800</t>
  </si>
  <si>
    <t>A62131600084801</t>
  </si>
  <si>
    <t>A62131600084900</t>
  </si>
  <si>
    <t>A62131600084901</t>
  </si>
  <si>
    <t>A62131600087400</t>
  </si>
  <si>
    <t>A62131600087401</t>
  </si>
  <si>
    <t>A62131600089400</t>
  </si>
  <si>
    <t>A62131600089401</t>
  </si>
  <si>
    <t>A62131600107400</t>
  </si>
  <si>
    <t>A62131600107401</t>
  </si>
  <si>
    <t>A62131600107900</t>
  </si>
  <si>
    <t>A62131600107901</t>
  </si>
  <si>
    <t>A62131600108700</t>
  </si>
  <si>
    <t>A62131600108701</t>
  </si>
  <si>
    <t>A62131600109200</t>
  </si>
  <si>
    <t>A62131600109201</t>
  </si>
  <si>
    <t>A62131600109700</t>
  </si>
  <si>
    <t>A62131600109701</t>
  </si>
  <si>
    <t>A62131600110500</t>
  </si>
  <si>
    <t>A62131600110501</t>
  </si>
  <si>
    <t>A62131600118500</t>
  </si>
  <si>
    <t>A62131600118501</t>
  </si>
  <si>
    <t>A62131600119000</t>
  </si>
  <si>
    <t>A62131600119001</t>
  </si>
  <si>
    <t>A62131600119500</t>
  </si>
  <si>
    <t>A62131600119501</t>
  </si>
  <si>
    <t>A62131600120000</t>
  </si>
  <si>
    <t>A62131600120001</t>
  </si>
  <si>
    <t>A62131600122600</t>
  </si>
  <si>
    <t>A62131600122601</t>
  </si>
  <si>
    <t>A62131600122800</t>
  </si>
  <si>
    <t>A62131600122801</t>
  </si>
  <si>
    <t>A62131600123400</t>
  </si>
  <si>
    <t>A62131600123401</t>
  </si>
  <si>
    <t>A62131600123700</t>
  </si>
  <si>
    <t>A62131600123701</t>
  </si>
  <si>
    <t>A62131600124500</t>
  </si>
  <si>
    <t>A62131600124501</t>
  </si>
  <si>
    <t>A62131600128500</t>
  </si>
  <si>
    <t>A62131600128501</t>
  </si>
  <si>
    <t>A62131600128800</t>
  </si>
  <si>
    <t>A62131600128801</t>
  </si>
  <si>
    <t>A62131600129300</t>
  </si>
  <si>
    <t>A62131600129301</t>
  </si>
  <si>
    <t>A62131600130300</t>
  </si>
  <si>
    <t>A62131600130301</t>
  </si>
  <si>
    <t>A62131600133500</t>
  </si>
  <si>
    <t>A62131600133501</t>
  </si>
  <si>
    <t>A62131600134500</t>
  </si>
  <si>
    <t>A62131600134501</t>
  </si>
  <si>
    <t>A62131600135500</t>
  </si>
  <si>
    <t>A62131600135501</t>
  </si>
  <si>
    <t>A62131600139000</t>
  </si>
  <si>
    <t>A62131600139001</t>
  </si>
  <si>
    <t>A62131600139300</t>
  </si>
  <si>
    <t>A62131600139301</t>
  </si>
  <si>
    <t>A62131600139500</t>
  </si>
  <si>
    <t>A62131600139501</t>
  </si>
  <si>
    <t>A62131600139700</t>
  </si>
  <si>
    <t>A62131600139701</t>
  </si>
  <si>
    <t>A62131600140000</t>
  </si>
  <si>
    <t>A62131600140001</t>
  </si>
  <si>
    <t>A62131600140500</t>
  </si>
  <si>
    <t>A62131600140501</t>
  </si>
  <si>
    <t>A62131600145500</t>
  </si>
  <si>
    <t>A62131600145501</t>
  </si>
  <si>
    <t>A62131600145700</t>
  </si>
  <si>
    <t>A62131600145701</t>
  </si>
  <si>
    <t>A62131600145800</t>
  </si>
  <si>
    <t>A62131600145801</t>
  </si>
  <si>
    <t>A62131600146000</t>
  </si>
  <si>
    <t>A62131600146001</t>
  </si>
  <si>
    <t>A62131600146100</t>
  </si>
  <si>
    <t>A62131600146101</t>
  </si>
  <si>
    <t>A62131600146500</t>
  </si>
  <si>
    <t>A62131600146501</t>
  </si>
  <si>
    <t>A62131600146600</t>
  </si>
  <si>
    <t>A62131600146601</t>
  </si>
  <si>
    <t>A62131600147100</t>
  </si>
  <si>
    <t>A62131600147101</t>
  </si>
  <si>
    <t>A62131600148600</t>
  </si>
  <si>
    <t>A62131600148601</t>
  </si>
  <si>
    <t>A62131600148800</t>
  </si>
  <si>
    <t>A62131600148801</t>
  </si>
  <si>
    <t>A62131600149100</t>
  </si>
  <si>
    <t>A62131600149101</t>
  </si>
  <si>
    <t>A62131600149500</t>
  </si>
  <si>
    <t>A62131600149501</t>
  </si>
  <si>
    <t>A62131600149800</t>
  </si>
  <si>
    <t>A62131600149801</t>
  </si>
  <si>
    <t>A62131600150500</t>
  </si>
  <si>
    <t>A62131600150501</t>
  </si>
  <si>
    <t>A62131600168500</t>
  </si>
  <si>
    <t>A62131600168501</t>
  </si>
  <si>
    <t>A62131600168800</t>
  </si>
  <si>
    <t>A62131600168801</t>
  </si>
  <si>
    <t>A62131600169000</t>
  </si>
  <si>
    <t>A62131600169001</t>
  </si>
  <si>
    <t>A62131600169100</t>
  </si>
  <si>
    <t>A62131600169101</t>
  </si>
  <si>
    <t>A62131600169200</t>
  </si>
  <si>
    <t>A62131600169201</t>
  </si>
  <si>
    <t>A62131600169300</t>
  </si>
  <si>
    <t>A62131600169301</t>
  </si>
  <si>
    <t>A62131600174300</t>
  </si>
  <si>
    <t>A62131600174301</t>
  </si>
  <si>
    <t>A62131600174600</t>
  </si>
  <si>
    <t>A62131600174601</t>
  </si>
  <si>
    <t>A62131600174700</t>
  </si>
  <si>
    <t>A62131600174701</t>
  </si>
  <si>
    <t>A62131600174800</t>
  </si>
  <si>
    <t>A62131600174801</t>
  </si>
  <si>
    <t>A62131600174900</t>
  </si>
  <si>
    <t>A62131600174901</t>
  </si>
  <si>
    <t>A62131600175000</t>
  </si>
  <si>
    <t>A62131600175001</t>
  </si>
  <si>
    <t>A62131600175100</t>
  </si>
  <si>
    <t>A62131600175101</t>
  </si>
  <si>
    <t>A62131600175200</t>
  </si>
  <si>
    <t>A62131600175201</t>
  </si>
  <si>
    <t>A62131600175700</t>
  </si>
  <si>
    <t>A62131600175701</t>
  </si>
  <si>
    <t>A62131600175800</t>
  </si>
  <si>
    <t>A62131600175801</t>
  </si>
  <si>
    <t>A62131600175900</t>
  </si>
  <si>
    <t>A62131600175901</t>
  </si>
  <si>
    <t>A62131600176200</t>
  </si>
  <si>
    <t>A62131600176201</t>
  </si>
  <si>
    <t>A62131600176300</t>
  </si>
  <si>
    <t>A62131600176301</t>
  </si>
  <si>
    <t>A62131600176700</t>
  </si>
  <si>
    <t>A62131600176701</t>
  </si>
  <si>
    <t>A62131600194700</t>
  </si>
  <si>
    <t>A62131570004101</t>
  </si>
  <si>
    <t>A62131570004900</t>
  </si>
  <si>
    <t>A62131570004901</t>
  </si>
  <si>
    <t>A62131570005100</t>
  </si>
  <si>
    <t>A62131570005101</t>
  </si>
  <si>
    <t>A62131570005300</t>
  </si>
  <si>
    <t>A62131570005301</t>
  </si>
  <si>
    <t>A62131570005500</t>
  </si>
  <si>
    <t>A62131570005501</t>
  </si>
  <si>
    <t>A62131570005700</t>
  </si>
  <si>
    <t>A62131570005701</t>
  </si>
  <si>
    <t>A62131570005900</t>
  </si>
  <si>
    <t>A62131570005901</t>
  </si>
  <si>
    <t>A62131570006100</t>
  </si>
  <si>
    <t>A62131570006101</t>
  </si>
  <si>
    <t>A62131570007300</t>
  </si>
  <si>
    <t>A62131570007301</t>
  </si>
  <si>
    <t>A62131570008700</t>
  </si>
  <si>
    <t>A62131570008701</t>
  </si>
  <si>
    <t>A62131570008900</t>
  </si>
  <si>
    <t>A62131570008901</t>
  </si>
  <si>
    <t>A62131570009100</t>
  </si>
  <si>
    <t>A62131570009101</t>
  </si>
  <si>
    <t>A62131570009300</t>
  </si>
  <si>
    <t>A62131570009301</t>
  </si>
  <si>
    <t>A62131570009700</t>
  </si>
  <si>
    <t>A62131570009701</t>
  </si>
  <si>
    <t>A62131570009900</t>
  </si>
  <si>
    <t>A62131570009901</t>
  </si>
  <si>
    <t>A62131570010300</t>
  </si>
  <si>
    <t>A62131570010301</t>
  </si>
  <si>
    <t>A62131570010500</t>
  </si>
  <si>
    <t>A62131570010501</t>
  </si>
  <si>
    <t>A62131570010700</t>
  </si>
  <si>
    <t>A62131570010701</t>
  </si>
  <si>
    <t>A62131570010900</t>
  </si>
  <si>
    <t>A62131570010901</t>
  </si>
  <si>
    <t>A62131570011100</t>
  </si>
  <si>
    <t>A62131570011101</t>
  </si>
  <si>
    <t>A62131570011200</t>
  </si>
  <si>
    <t>A62131570011201</t>
  </si>
  <si>
    <t>A62131570011300</t>
  </si>
  <si>
    <t>A62131570011301</t>
  </si>
  <si>
    <t>A62131570012100</t>
  </si>
  <si>
    <t>A62131570012101</t>
  </si>
  <si>
    <t>A62131570012200</t>
  </si>
  <si>
    <t>A62131570012201</t>
  </si>
  <si>
    <t>A62131570012300</t>
  </si>
  <si>
    <t>A62131570012301</t>
  </si>
  <si>
    <t>A62131570012400</t>
  </si>
  <si>
    <t>A62131570012401</t>
  </si>
  <si>
    <t>A62131570012600</t>
  </si>
  <si>
    <t>A62131570012601</t>
  </si>
  <si>
    <t>A62131570012800</t>
  </si>
  <si>
    <t>A62131570012801</t>
  </si>
  <si>
    <t>A62131570012900</t>
  </si>
  <si>
    <t>A62131570012901</t>
  </si>
  <si>
    <t>A62131570013100</t>
  </si>
  <si>
    <t>A62131570013101</t>
  </si>
  <si>
    <t>A62131570013200</t>
  </si>
  <si>
    <t>A62131570013201</t>
  </si>
  <si>
    <t>A62131570013300</t>
  </si>
  <si>
    <t>A62131570013301</t>
  </si>
  <si>
    <t>A62131570014800</t>
  </si>
  <si>
    <t>A62131570014801</t>
  </si>
  <si>
    <t>A62131570015800</t>
  </si>
  <si>
    <t>A62131480048701</t>
  </si>
  <si>
    <t>A62131480066700</t>
  </si>
  <si>
    <t>A62131480066701</t>
  </si>
  <si>
    <t>A62131480084700</t>
  </si>
  <si>
    <t>A62131480084701</t>
  </si>
  <si>
    <t>A62131480087700</t>
  </si>
  <si>
    <t>A62131480087701</t>
  </si>
  <si>
    <t>A62131480088700</t>
  </si>
  <si>
    <t>A62131480088701</t>
  </si>
  <si>
    <t>A62131480088800</t>
  </si>
  <si>
    <t>A62131480088801</t>
  </si>
  <si>
    <t>A62131480089800</t>
  </si>
  <si>
    <t>A62131480089801</t>
  </si>
  <si>
    <t>A62131480101800</t>
  </si>
  <si>
    <t>A62131480101801</t>
  </si>
  <si>
    <t>A62131480108800</t>
  </si>
  <si>
    <t>A62131480108801</t>
  </si>
  <si>
    <t>A62131480108900</t>
  </si>
  <si>
    <t>A62131480108901</t>
  </si>
  <si>
    <t>A62131480109400</t>
  </si>
  <si>
    <t>A62131480109401</t>
  </si>
  <si>
    <t>A62131480115400</t>
  </si>
  <si>
    <t>A62131480115401</t>
  </si>
  <si>
    <t>A62131480116400</t>
  </si>
  <si>
    <t>A62131480116401</t>
  </si>
  <si>
    <t>A62131480116500</t>
  </si>
  <si>
    <t>A62131480116501</t>
  </si>
  <si>
    <t>A62131480116600</t>
  </si>
  <si>
    <t>A62131480116601</t>
  </si>
  <si>
    <t>A62131480116700</t>
  </si>
  <si>
    <t>A62131480116701</t>
  </si>
  <si>
    <t>A62131480119200</t>
  </si>
  <si>
    <t>A62131480119201</t>
  </si>
  <si>
    <t>A62131480120200</t>
  </si>
  <si>
    <t>A62131480120201</t>
  </si>
  <si>
    <t>A62131480120300</t>
  </si>
  <si>
    <t>A62131480120301</t>
  </si>
  <si>
    <t>A62131480120400</t>
  </si>
  <si>
    <t>A62131480120401</t>
  </si>
  <si>
    <t>A62131480120500</t>
  </si>
  <si>
    <t>A62131480120501</t>
  </si>
  <si>
    <t>A62131480120600</t>
  </si>
  <si>
    <t>A62131480120601</t>
  </si>
  <si>
    <t>A62131480120700</t>
  </si>
  <si>
    <t>A62131480120701</t>
  </si>
  <si>
    <t>A62131480125700</t>
  </si>
  <si>
    <t>A62131480125701</t>
  </si>
  <si>
    <t>A62131480128700</t>
  </si>
  <si>
    <t>A62131480128701</t>
  </si>
  <si>
    <t>A62131480128800</t>
  </si>
  <si>
    <t>A62131480128801</t>
  </si>
  <si>
    <t>A62131480128900</t>
  </si>
  <si>
    <t>A62131480128901</t>
  </si>
  <si>
    <t>A62131480129100</t>
  </si>
  <si>
    <t>A62131480129101</t>
  </si>
  <si>
    <t>A62131480129300</t>
  </si>
  <si>
    <t>A62131480129301</t>
  </si>
  <si>
    <t>A62131480129400</t>
  </si>
  <si>
    <t>A62131480129401</t>
  </si>
  <si>
    <t>A62131480129600</t>
  </si>
  <si>
    <t>A62131480129601</t>
  </si>
  <si>
    <t>A62131480129700</t>
  </si>
  <si>
    <t>A62131480129701</t>
  </si>
  <si>
    <t>A62131480147700</t>
  </si>
  <si>
    <t>A62131480147701</t>
  </si>
  <si>
    <t>A62131480165700</t>
  </si>
  <si>
    <t>A62131480165701</t>
  </si>
  <si>
    <t>A62131480183700</t>
  </si>
  <si>
    <t>A62131480183701</t>
  </si>
  <si>
    <t>A62131480188700</t>
  </si>
  <si>
    <t>A62131480188701</t>
  </si>
  <si>
    <t>A62131480188800</t>
  </si>
  <si>
    <t>A62131480188801</t>
  </si>
  <si>
    <t>A62131480189000</t>
  </si>
  <si>
    <t>A62131480189001</t>
  </si>
  <si>
    <t>A62131480199000</t>
  </si>
  <si>
    <t>A62131480199001</t>
  </si>
  <si>
    <t>A62131480204000</t>
  </si>
  <si>
    <t>A62131480204001</t>
  </si>
  <si>
    <t>A62131480211000</t>
  </si>
  <si>
    <t>A62131480211001</t>
  </si>
  <si>
    <t>A62131480213000</t>
  </si>
  <si>
    <t>A62131480213001</t>
  </si>
  <si>
    <t>A62131480213500</t>
  </si>
  <si>
    <t>A62131480213501</t>
  </si>
  <si>
    <t>A62131480213700</t>
  </si>
  <si>
    <t>A62131480213701</t>
  </si>
  <si>
    <t>A62131480213800</t>
  </si>
  <si>
    <t>A62131480213801</t>
  </si>
  <si>
    <t>A62131480213900</t>
  </si>
  <si>
    <t>A62131480213901</t>
  </si>
  <si>
    <t>A62131480214100</t>
  </si>
  <si>
    <t>A62131480214101</t>
  </si>
  <si>
    <t>A62131480224100</t>
  </si>
  <si>
    <t>A62131480224101</t>
  </si>
  <si>
    <t>A62131480229100</t>
  </si>
  <si>
    <t>A62131480229101</t>
  </si>
  <si>
    <t>A62131480234100</t>
  </si>
  <si>
    <t>A62131480234101</t>
  </si>
  <si>
    <t>A62131480236100</t>
  </si>
  <si>
    <t>A62131480236101</t>
  </si>
  <si>
    <t>A62131480236200</t>
  </si>
  <si>
    <t>A62131480236201</t>
  </si>
  <si>
    <t>A62131480236300</t>
  </si>
  <si>
    <t>A62131480236301</t>
  </si>
  <si>
    <t>A62131480236400</t>
  </si>
  <si>
    <t>A62131640000001</t>
  </si>
  <si>
    <t>A62131640001000</t>
  </si>
  <si>
    <t>ลำดับที่</t>
  </si>
  <si>
    <t>ประเภทผลิตภัณฑ์</t>
  </si>
  <si>
    <t>จำนวนรุ่น</t>
  </si>
  <si>
    <t>ขนาดเส้นผ่านศูนย์กลางของหัวเตา(เซนติเมตร)</t>
  </si>
  <si>
    <t>ตารางรายละเอียด ชื่อยี่ห้อ รุ่น ค่าประสิทธิภาพ หมายเลขฉลาก และจำนวนฉลากประหยัดพลังงานประสิทธิภาพสูงรุ่นใหม่ ผลิตภัณฑ์ : สีทาผนังอาคาร</t>
  </si>
  <si>
    <t>บริษัท นิปปอนเพนต์ เดคโคเรทีฟโคทติ้ง (ประเทศไทย) จำกัด</t>
  </si>
  <si>
    <t>Nippon Paint</t>
  </si>
  <si>
    <t>NIPPON PAINT WEATHERBOND ADVANCE #1001 Brilliant White</t>
  </si>
  <si>
    <t>A62131550000001</t>
  </si>
  <si>
    <t>A62131550002000</t>
  </si>
  <si>
    <t>NIPPON PAINT WEATHERBOND ADVANCE CC Base A</t>
  </si>
  <si>
    <t>A62131550002001</t>
  </si>
  <si>
    <t>A62131550017000</t>
  </si>
  <si>
    <t>NIPPON PAINT WEATHERBOND ADVANCE CC Base B</t>
  </si>
  <si>
    <t>A62131550017001</t>
  </si>
  <si>
    <t>A62131550027000</t>
  </si>
  <si>
    <t>NIPPON PAINT WEATHERBOND FLEX #1001 Brilliant White</t>
  </si>
  <si>
    <t>A62131550027001</t>
  </si>
  <si>
    <t>A62131550029000</t>
  </si>
  <si>
    <t>NIPPON PAINT WEATHERBOND FLEX CC Base A</t>
  </si>
  <si>
    <t>A62131550029001</t>
  </si>
  <si>
    <t>A62131550044000</t>
  </si>
  <si>
    <t>NIPPON PAINT WEATHERBOND FLEX CC Base B</t>
  </si>
  <si>
    <t>A62131550044001</t>
  </si>
  <si>
    <t>A62131550054000</t>
  </si>
  <si>
    <t>NIPPON PAINT COLOURSHIELD PLUS SOLAREFLECT SG #1001 Brilliant White</t>
  </si>
  <si>
    <t>A62131550054001</t>
  </si>
  <si>
    <t>A62131550056000</t>
  </si>
  <si>
    <t>NIPPON PAINT COLOURSHIELD PLUS SOLAREFLECT SG CC Base A</t>
  </si>
  <si>
    <t>A62131550056001</t>
  </si>
  <si>
    <t>A62131550066000</t>
  </si>
  <si>
    <t>NIPPON PAINT COLOURSHIELD PLUS SOLAREFLECT SG CC Base B</t>
  </si>
  <si>
    <t>A62131550066001</t>
  </si>
  <si>
    <t>A62131550076000</t>
  </si>
  <si>
    <t>NIPPON PAINT COLOURSHIELD PLUS SOLAREFLECT SHEEN #1001 Brilliant White</t>
  </si>
  <si>
    <t>A62131550076001</t>
  </si>
  <si>
    <t>A62131550077000</t>
  </si>
  <si>
    <t>NIPPON PAINT COLOURSHIELD PLUS SOLAREFLECT SHEEN CC Base A</t>
  </si>
  <si>
    <t>A62131550077001</t>
  </si>
  <si>
    <t>A62131550080000</t>
  </si>
  <si>
    <t>NIPPON PAINT COLOURSHIELD PLUS SOLAREFLECT SHEEN CC Base B</t>
  </si>
  <si>
    <t>A62131550080001</t>
  </si>
  <si>
    <t>A62131550083000</t>
  </si>
  <si>
    <t>NIPPON PAINT TRIPLESHIELD SG #1001 Brilliant White</t>
  </si>
  <si>
    <t>A62131550083001</t>
  </si>
  <si>
    <t>A62131550084000</t>
  </si>
  <si>
    <t>NIPPON PAINT TRIPLESHIELD SG CC Base A</t>
  </si>
  <si>
    <t>A62131550084001</t>
  </si>
  <si>
    <t>A62131550087000</t>
  </si>
  <si>
    <t>NIPPON PAINT TRIPLESHIELD SG CC Base B</t>
  </si>
  <si>
    <t>A62131550087001</t>
  </si>
  <si>
    <t>A62131550090000</t>
  </si>
  <si>
    <t>NIPPON PAINT TRIPLESHIELD SHEEN #1001 Brilliant White</t>
  </si>
  <si>
    <t>A62131550090001</t>
  </si>
  <si>
    <t>A62131550091000</t>
  </si>
  <si>
    <t>NIPPON PAINT TRIPLESHIELD SHEEN CC Base A</t>
  </si>
  <si>
    <t>A62131550091001</t>
  </si>
  <si>
    <t>A62131550092000</t>
  </si>
  <si>
    <t>NIPPON PAINT TRIPLESHIELD SHEEN CC Base B</t>
  </si>
  <si>
    <t>A62131550092001</t>
  </si>
  <si>
    <t>A62131550093000</t>
  </si>
  <si>
    <t>NIPPON PAINT 3-IN-1 #1001 Brilliant White</t>
  </si>
  <si>
    <t>A62131550093001</t>
  </si>
  <si>
    <t>A62131550094000</t>
  </si>
  <si>
    <t>NIPPON PAINT 3-IN-1 CC Base A</t>
  </si>
  <si>
    <t>A62131550094001</t>
  </si>
  <si>
    <t>A62131550099000</t>
  </si>
  <si>
    <t>NIPPON PAINT 3-IN-1 CC Base B</t>
  </si>
  <si>
    <t>A62131550099001</t>
  </si>
  <si>
    <t>A62131550104000</t>
  </si>
  <si>
    <t>NIPPON PAINT VINILEX EXTERIOR #1001 Brilliant White</t>
  </si>
  <si>
    <t>A62131550104001</t>
  </si>
  <si>
    <t>A62131550105000</t>
  </si>
  <si>
    <t>NIPPON PAINT VINILEX EXTERIOR CC Base A</t>
  </si>
  <si>
    <t>A62131550105001</t>
  </si>
  <si>
    <t>A62131550115000</t>
  </si>
  <si>
    <t>NIPPON PAINT VINILEX EXTERIOR CC Base B</t>
  </si>
  <si>
    <t>A62131550115001</t>
  </si>
  <si>
    <t>A62131550125000</t>
  </si>
  <si>
    <t>NIPPON PAINT EXTRA-V EXTERIOR #1001 Brilliant White</t>
  </si>
  <si>
    <t>A62131550125001</t>
  </si>
  <si>
    <t>A62131550126000</t>
  </si>
  <si>
    <t>NIPPON PAINT EXTRA-V EXTERIOR CC Base A</t>
  </si>
  <si>
    <t>A62131550126001</t>
  </si>
  <si>
    <t>A62131550127000</t>
  </si>
  <si>
    <t>NIPPON PAINT EXTRA-V EXTERIOR CC Base B</t>
  </si>
  <si>
    <t>A62131550127001</t>
  </si>
  <si>
    <t>A62131550128000</t>
  </si>
  <si>
    <t>NIPPON PAINT VINILEX ACRYLIC EXTERIOR SEMIGLOSS #1001 Brilliant White</t>
  </si>
  <si>
    <t>A62131550128001</t>
  </si>
  <si>
    <t>A62131550129000</t>
  </si>
  <si>
    <t>NIPPON PAINT VINILEX ACRYLIC EXTERIOR SEMIGLOSS CC Base A</t>
  </si>
  <si>
    <t>A62131550129001</t>
  </si>
  <si>
    <t>A62131550139000</t>
  </si>
  <si>
    <t>NIPPON PAINT VINILEX ACRYLIC EXTERIOR SEMIGLOSS CC Base B</t>
  </si>
  <si>
    <t>A62131550139001</t>
  </si>
  <si>
    <t>A62131550149000</t>
  </si>
  <si>
    <t>NIPPON PAINT VINILEX ACRYLIC EXTERIOR MATT #1001 Brilliant White</t>
  </si>
  <si>
    <t>A62131550149001</t>
  </si>
  <si>
    <t>A62131550150000</t>
  </si>
  <si>
    <t>NIPPON PAINT VINILEX ACRYLIC EXTERIOR MATT CC Base A</t>
  </si>
  <si>
    <t>A62131550150001</t>
  </si>
  <si>
    <t>A62131550155000</t>
  </si>
  <si>
    <t>NIPPON PAINT VINILEX ACRYLIC EXTERIOR MATT CC Base B</t>
  </si>
  <si>
    <t>A62131550155001</t>
  </si>
  <si>
    <t>A62131550160000</t>
  </si>
  <si>
    <t>NIPPON PAINT VINILEX ACRYLIC EXTERIOR PLUS MATT #1001 Brilliant White</t>
  </si>
  <si>
    <t>A62131550160001</t>
  </si>
  <si>
    <t>A62131550161000</t>
  </si>
  <si>
    <t>NIPPON PAINT VINILEX ACRYLIC EXTERIOR PLUS MATT CC Base A</t>
  </si>
  <si>
    <t>A62131550161001</t>
  </si>
  <si>
    <t>A62131550164000</t>
  </si>
  <si>
    <t>NIPPON PAINT VINILEX ACRYLIC EXTERIOR PLUS MATT CC Base B</t>
  </si>
  <si>
    <t>A62131550164001</t>
  </si>
  <si>
    <t>A62131550167000</t>
  </si>
  <si>
    <t>NIPPON PAINT VINILEX ACRYLIC EXTERIOR PLUS SEMI GLOSS #1001 Brilliant White</t>
  </si>
  <si>
    <t>A62131550167001</t>
  </si>
  <si>
    <t>A62131550168000</t>
  </si>
  <si>
    <t>NIPPON PAINT VINILEX ACRYLIC EXTERIOR PLUS SEMI GLOSS CC Base A</t>
  </si>
  <si>
    <t>A62131550168001</t>
  </si>
  <si>
    <t>A62131550171000</t>
  </si>
  <si>
    <t>NIPPON PAINT VINILEX ACRYLIC EXTERIOR PLUS SEMI GLOSS CC Base B</t>
  </si>
  <si>
    <t>A62131550171001</t>
  </si>
  <si>
    <t>A62131550174000</t>
  </si>
  <si>
    <t>NIPPON PAINT HYBRIDSHIELD EXTERIOR SEMIGLOSS #1001 Brilliant White</t>
  </si>
  <si>
    <t>A62131550174001</t>
  </si>
  <si>
    <t>A62131550175000</t>
  </si>
  <si>
    <t>NIPPON PAINT HYBRIDSHIELD EXTERIOR SEMIGLOSS CC Base A</t>
  </si>
  <si>
    <t>A62131550175001</t>
  </si>
  <si>
    <t>A62131550185000</t>
  </si>
  <si>
    <t>NIPPON PAINT HYBRIDSHIELD EXTERIOR SEMIGLOSS CC Base B</t>
  </si>
  <si>
    <t>A62131550185001</t>
  </si>
  <si>
    <t>A62131550195000</t>
  </si>
  <si>
    <t>NIPPON PAINT HYBRIDSHIELD EXTERIOR MATT #1001 Brilliant White</t>
  </si>
  <si>
    <t>A62131550195001</t>
  </si>
  <si>
    <t>A62131550196000</t>
  </si>
  <si>
    <t>NIPPON PAINT HYBRIDSHIELD EXTERIOR MATT CC Base A</t>
  </si>
  <si>
    <t>A62131550196001</t>
  </si>
  <si>
    <t>A62131550201000</t>
  </si>
  <si>
    <t>NIPPON PAINT HYBRIDSHIELD EXTERIOR MATT CC Base B</t>
  </si>
  <si>
    <t>A62131550201001</t>
  </si>
  <si>
    <t>A62131550206000</t>
  </si>
  <si>
    <t>NIPPON PAINT HYBRIDSHIELD PLUS #1001 Brilliant White</t>
  </si>
  <si>
    <t>A62131550206001</t>
  </si>
  <si>
    <t>A62131550206500</t>
  </si>
  <si>
    <t>NIPPON PAINT HYBRIDSHIELD PLUS CC Base A</t>
  </si>
  <si>
    <t>A62131550206501</t>
  </si>
  <si>
    <t>A62131550207500</t>
  </si>
  <si>
    <t>NIPPON PAINT HYBRIDSHIELD PLUS CC Base B</t>
  </si>
  <si>
    <t>A62131550207501</t>
  </si>
  <si>
    <t>A62131550208500</t>
  </si>
  <si>
    <t>บริษัท บี.เอ็น.บราเดอร์ จำกัด</t>
  </si>
  <si>
    <t>Beger Cool</t>
  </si>
  <si>
    <t>Beger Cool All Shield Plus 8 Exterior Base A</t>
  </si>
  <si>
    <t>A62131530409501</t>
  </si>
  <si>
    <t>A62131530427500</t>
  </si>
  <si>
    <t>Beger Cool All Shield Plus 8 Exterior Base B</t>
  </si>
  <si>
    <t>A62131530427501</t>
  </si>
  <si>
    <t>A62131530445500</t>
  </si>
  <si>
    <t>Beger Cool All Shield Plus 12 Exterior Base A</t>
  </si>
  <si>
    <t>A62131530445501</t>
  </si>
  <si>
    <t>A62131530463500</t>
  </si>
  <si>
    <t>Beger Cool All Shield Plus 12 Exterior Base B</t>
  </si>
  <si>
    <t>A62131530463501</t>
  </si>
  <si>
    <t>A62131530481500</t>
  </si>
  <si>
    <t>Beger Cool Diamond shield Plus 15 Semi-gloss BASE A</t>
  </si>
  <si>
    <t>A62131530481501</t>
  </si>
  <si>
    <t>A62131530499500</t>
  </si>
  <si>
    <t>Beger Cool Diamond shield Plus 15 Semi-gloss BASE B</t>
  </si>
  <si>
    <t>A62131530499501</t>
  </si>
  <si>
    <t>A62131530517500</t>
  </si>
  <si>
    <t>Beger Cool Diamond shield Plus 15 Sheen BASE A</t>
  </si>
  <si>
    <t>A62131530517501</t>
  </si>
  <si>
    <t>A62131530535500</t>
  </si>
  <si>
    <t>Beger Cool Diamond shield Plus 15 Sheen BASE B</t>
  </si>
  <si>
    <t>A62131530535501</t>
  </si>
  <si>
    <t>A62131530553500</t>
  </si>
  <si>
    <t>Beger Cool Super Guard Max Base A</t>
  </si>
  <si>
    <t>A62131530553501</t>
  </si>
  <si>
    <t>A62131530571500</t>
  </si>
  <si>
    <t>Beger Cool Super Guard Max Base B</t>
  </si>
  <si>
    <t>A62131530571501</t>
  </si>
  <si>
    <t>A62131530589500</t>
  </si>
  <si>
    <t>Beger</t>
  </si>
  <si>
    <t>Beger Super Hi-Shield Exterior Base A</t>
  </si>
  <si>
    <t>A62131530589501</t>
  </si>
  <si>
    <t>A62131530607500</t>
  </si>
  <si>
    <t>Beger Super Hi-Shield Exterior Base B</t>
  </si>
  <si>
    <t>A62131530607501</t>
  </si>
  <si>
    <t>A62131530625500</t>
  </si>
  <si>
    <t>Beger Super Hi-Shield Semi-gloss Base A</t>
  </si>
  <si>
    <t>A62131530625501</t>
  </si>
  <si>
    <t>A62131530643500</t>
  </si>
  <si>
    <t>Beger Super Hi-Shield Semi-gloss Base B</t>
  </si>
  <si>
    <t>A62131530643501</t>
  </si>
  <si>
    <t>A62131530661500</t>
  </si>
  <si>
    <t>รหัสบริษัท</t>
  </si>
  <si>
    <t>ชื่อรุ่น</t>
  </si>
  <si>
    <t>ชนิดหัวเตา</t>
  </si>
  <si>
    <t>ปริมาณการใช้ก๊าซปิโตรเลียมเหลว (กก./ปี)</t>
  </si>
  <si>
    <t>ค่าประสิทธิภาพ
เชิงความร้อน (ร้อยละ)</t>
  </si>
  <si>
    <t>บริษัท สเต็ป ฟอร์เวิร์ด กรุ๊ป จำกัด</t>
  </si>
  <si>
    <t>SMARTHOME</t>
  </si>
  <si>
    <t>SM-GA1H-08</t>
  </si>
  <si>
    <t>A62010210036301</t>
  </si>
  <si>
    <t>A62010210041800</t>
  </si>
  <si>
    <t>บริษัท วินเทอร์เออร์ อินดัสตรี จำกัด</t>
  </si>
  <si>
    <t>Amo</t>
  </si>
  <si>
    <t>AH-110</t>
  </si>
  <si>
    <t>A62010180002001</t>
  </si>
  <si>
    <t>A62010180003500</t>
  </si>
  <si>
    <t>HANAYA</t>
  </si>
  <si>
    <t>KS-2000</t>
  </si>
  <si>
    <t>A62010180003501</t>
  </si>
  <si>
    <t>A62010180004700</t>
  </si>
  <si>
    <t>KS-1</t>
  </si>
  <si>
    <t>A62010180004701</t>
  </si>
  <si>
    <t>A62010180007700</t>
  </si>
  <si>
    <t>AV-5/2L</t>
  </si>
  <si>
    <t>A62010180007701</t>
  </si>
  <si>
    <t>A62010180009700</t>
  </si>
  <si>
    <t>National</t>
  </si>
  <si>
    <t>VR-2026VV</t>
  </si>
  <si>
    <t>A62010180009701</t>
  </si>
  <si>
    <t>A62010180012200</t>
  </si>
  <si>
    <t>Nationnal</t>
  </si>
  <si>
    <t>NL130</t>
  </si>
  <si>
    <t>A62010180012201</t>
  </si>
  <si>
    <t>A62010180014200</t>
  </si>
  <si>
    <t>NG-757</t>
  </si>
  <si>
    <t>A62010180014201</t>
  </si>
  <si>
    <t>A62010180016700</t>
  </si>
  <si>
    <t>EVE</t>
  </si>
  <si>
    <t>HFS76-2SW/MSE</t>
  </si>
  <si>
    <t>A62010180016701</t>
  </si>
  <si>
    <t>A62010180018700</t>
  </si>
  <si>
    <t>HFS76-1SW1TB/MSE</t>
  </si>
  <si>
    <t>A62010180018701</t>
  </si>
  <si>
    <t>A62010180020700</t>
  </si>
  <si>
    <t>HFS35-1TB/MSE</t>
  </si>
  <si>
    <t>A62010180020701</t>
  </si>
  <si>
    <t>A62010180023200</t>
  </si>
  <si>
    <t>HFS35-1SW/MSE</t>
  </si>
  <si>
    <t>A62010180023201</t>
  </si>
  <si>
    <t>A62010180025700</t>
  </si>
  <si>
    <t>MICRO</t>
  </si>
  <si>
    <t>MC-50</t>
  </si>
  <si>
    <t>A62010180025701</t>
  </si>
  <si>
    <t>A62010180027700</t>
  </si>
  <si>
    <t>Nainai</t>
  </si>
  <si>
    <t>NN130F</t>
  </si>
  <si>
    <t>A62010180027701</t>
  </si>
  <si>
    <t>A62010180029700</t>
  </si>
  <si>
    <t>MITSUMARU</t>
  </si>
  <si>
    <t>KM-G013V</t>
  </si>
  <si>
    <t>A62010180029701</t>
  </si>
  <si>
    <t>A62010180032700</t>
  </si>
  <si>
    <t>DYNASTY</t>
  </si>
  <si>
    <t>D-802</t>
  </si>
  <si>
    <t>A62010180032701</t>
  </si>
  <si>
    <t>A62010180035700</t>
  </si>
  <si>
    <t>D-801</t>
  </si>
  <si>
    <t>A62010180035701</t>
  </si>
  <si>
    <t>A62010180039200</t>
  </si>
  <si>
    <t>ห้างหุ้นส่วนจำกัด ไทยฟลาวเวอร์ 2003</t>
  </si>
  <si>
    <t>ไทยฟลาวเวอร์ 2003</t>
  </si>
  <si>
    <t>TF-138</t>
  </si>
  <si>
    <t>A62010250000001</t>
  </si>
  <si>
    <t>A62010250002000</t>
  </si>
  <si>
    <t>TF-168</t>
  </si>
  <si>
    <t>A62010250002001</t>
  </si>
  <si>
    <t>A62010250004000</t>
  </si>
  <si>
    <t>TF-169</t>
  </si>
  <si>
    <t>A62010250004001</t>
  </si>
  <si>
    <t>A62010250005000</t>
  </si>
  <si>
    <t>TF-569</t>
  </si>
  <si>
    <t>A62010250005001</t>
  </si>
  <si>
    <t>A62010250008000</t>
  </si>
  <si>
    <t>TF-589</t>
  </si>
  <si>
    <t>A62010250008001</t>
  </si>
  <si>
    <t>A62010250009000</t>
  </si>
  <si>
    <t>TF-198</t>
  </si>
  <si>
    <t>A62010250009001</t>
  </si>
  <si>
    <t>A62010250010000</t>
  </si>
  <si>
    <t>TF-188</t>
  </si>
  <si>
    <t>A62010250010001</t>
  </si>
  <si>
    <t>A62010250011000</t>
  </si>
  <si>
    <t>TF-238</t>
  </si>
  <si>
    <t>A62010250011001</t>
  </si>
  <si>
    <t>A62010250011500</t>
  </si>
  <si>
    <t>TF-298</t>
  </si>
  <si>
    <t>A62010250011501</t>
  </si>
  <si>
    <t>A62010250012000</t>
  </si>
  <si>
    <t>TF-268</t>
  </si>
  <si>
    <t>A62010250012001</t>
  </si>
  <si>
    <t>A62010250013000</t>
  </si>
  <si>
    <t>TF-288</t>
  </si>
  <si>
    <t>A62010250013001</t>
  </si>
  <si>
    <t>A62010250013500</t>
  </si>
  <si>
    <t>TF-538</t>
  </si>
  <si>
    <t>A62010250013501</t>
  </si>
  <si>
    <t>A62010250015500</t>
  </si>
  <si>
    <t>TF-598</t>
  </si>
  <si>
    <t>A62010250015501</t>
  </si>
  <si>
    <t>A62010250016500</t>
  </si>
  <si>
    <t>TF-568</t>
  </si>
  <si>
    <t>A62010250016501</t>
  </si>
  <si>
    <t>A62010250017500</t>
  </si>
  <si>
    <t>TF-588</t>
  </si>
  <si>
    <t>A62010250017501</t>
  </si>
  <si>
    <t>A62010250018500</t>
  </si>
  <si>
    <t>TF-638</t>
  </si>
  <si>
    <t>A62010250018501</t>
  </si>
  <si>
    <t>A62010250019500</t>
  </si>
  <si>
    <t>TF-698</t>
  </si>
  <si>
    <t>A62010250019501</t>
  </si>
  <si>
    <t>A62010250020000</t>
  </si>
  <si>
    <t>TF-668</t>
  </si>
  <si>
    <t>A62010250020001</t>
  </si>
  <si>
    <t>A62010250025000</t>
  </si>
  <si>
    <t>TF-688</t>
  </si>
  <si>
    <t>A62010250025001</t>
  </si>
  <si>
    <t>A62010250026000</t>
  </si>
  <si>
    <t>TF-139</t>
  </si>
  <si>
    <t>A62010250026001</t>
  </si>
  <si>
    <t>A62010250027000</t>
  </si>
  <si>
    <t>TF-189</t>
  </si>
  <si>
    <t>A62010250027001</t>
  </si>
  <si>
    <t>A62010250028000</t>
  </si>
  <si>
    <t>TF-199</t>
  </si>
  <si>
    <t>A62010250028001</t>
  </si>
  <si>
    <t>A62010250028500</t>
  </si>
  <si>
    <t>TF-109</t>
  </si>
  <si>
    <t>A62010250028501</t>
  </si>
  <si>
    <t>A62010250029000</t>
  </si>
  <si>
    <t>TF-239</t>
  </si>
  <si>
    <t>A62010250029001</t>
  </si>
  <si>
    <t>A62010250029500</t>
  </si>
  <si>
    <t>TF-299</t>
  </si>
  <si>
    <t>A62010250029501</t>
  </si>
  <si>
    <t>A62010250029800</t>
  </si>
  <si>
    <t>TF-269</t>
  </si>
  <si>
    <t>A62010250029801</t>
  </si>
  <si>
    <t>A62010250030800</t>
  </si>
  <si>
    <t>TF-289</t>
  </si>
  <si>
    <t>A62010250030801</t>
  </si>
  <si>
    <t>A62010250031100</t>
  </si>
  <si>
    <t>TF-539</t>
  </si>
  <si>
    <t>A62010250031101</t>
  </si>
  <si>
    <t>A62010250032100</t>
  </si>
  <si>
    <t>TF-599S</t>
  </si>
  <si>
    <t>A62010250032101</t>
  </si>
  <si>
    <t>A62010250033100</t>
  </si>
  <si>
    <t>TF-639</t>
  </si>
  <si>
    <t>A62010250033101</t>
  </si>
  <si>
    <t>A62010250034100</t>
  </si>
  <si>
    <t>TF-699</t>
  </si>
  <si>
    <t>A62010250034101</t>
  </si>
  <si>
    <t>A62010250034600</t>
  </si>
  <si>
    <t>TF-669</t>
  </si>
  <si>
    <t>A62010250034601</t>
  </si>
  <si>
    <t>A62010250041600</t>
  </si>
  <si>
    <t>TF-689</t>
  </si>
  <si>
    <t>A62010250041601</t>
  </si>
  <si>
    <t>A62010250042100</t>
  </si>
  <si>
    <t>TF-599</t>
  </si>
  <si>
    <t>A62010250042101</t>
  </si>
  <si>
    <t>A62010250042600</t>
  </si>
  <si>
    <t>TF-598S</t>
  </si>
  <si>
    <t>A62010250042601</t>
  </si>
  <si>
    <t>A62010250043100</t>
  </si>
  <si>
    <t>TF-548</t>
  </si>
  <si>
    <t>A62010250043101</t>
  </si>
  <si>
    <t>A62010250043300</t>
  </si>
  <si>
    <t>TF-649</t>
  </si>
  <si>
    <t>A62010250043301</t>
  </si>
  <si>
    <t>A62010250043500</t>
  </si>
  <si>
    <t>TF-249</t>
  </si>
  <si>
    <t>A62010250043501</t>
  </si>
  <si>
    <t>A62010250043700</t>
  </si>
  <si>
    <t>TF-108</t>
  </si>
  <si>
    <t>A62010250043701</t>
  </si>
  <si>
    <t>A62010250044000</t>
  </si>
  <si>
    <t>Champ pro</t>
  </si>
  <si>
    <t>AG-101</t>
  </si>
  <si>
    <t>A62010260000001</t>
  </si>
  <si>
    <t>A62010260018000</t>
  </si>
  <si>
    <t>AG-201</t>
  </si>
  <si>
    <t>A62010260018001</t>
  </si>
  <si>
    <t>A62010260036000</t>
  </si>
  <si>
    <t>BG-101</t>
  </si>
  <si>
    <t>A62010260036001</t>
  </si>
  <si>
    <t>A62010260054000</t>
  </si>
  <si>
    <t>BG-201</t>
  </si>
  <si>
    <t>A62010260054001</t>
  </si>
  <si>
    <t>A62010260072000</t>
  </si>
  <si>
    <t>บริษัท เอส เอ็น เอ มาร์เก็ตติ้ง แอนด์ เมนูแฟคเจอริ่ง จำกัด</t>
  </si>
  <si>
    <t>Mena</t>
  </si>
  <si>
    <t>No.431 เตาเดี่ยว</t>
  </si>
  <si>
    <t>A62010500000001</t>
  </si>
  <si>
    <t>A62010500005500</t>
  </si>
  <si>
    <t>No.432 เตาคู่</t>
  </si>
  <si>
    <t>A62010500005501</t>
  </si>
  <si>
    <t>A62010500008500</t>
  </si>
  <si>
    <t>ยูดี (UD)</t>
  </si>
  <si>
    <t>UD-115</t>
  </si>
  <si>
    <t>A62010300000001</t>
  </si>
  <si>
    <t>A62010300003000</t>
  </si>
  <si>
    <t>UD-125</t>
  </si>
  <si>
    <t>A62010300003001</t>
  </si>
  <si>
    <t>A62010300006000</t>
  </si>
  <si>
    <t>UD-215</t>
  </si>
  <si>
    <t>A62010300006001</t>
  </si>
  <si>
    <t>A62010300007500</t>
  </si>
  <si>
    <t>UD-225</t>
  </si>
  <si>
    <t>A62010300007501</t>
  </si>
  <si>
    <t>A62010300009500</t>
  </si>
  <si>
    <t>UD-715</t>
  </si>
  <si>
    <t>A62010300009501</t>
  </si>
  <si>
    <t>A62010300011500</t>
  </si>
  <si>
    <t>UD-725</t>
  </si>
  <si>
    <t>A62010300011501</t>
  </si>
  <si>
    <t>A62010300013000</t>
  </si>
  <si>
    <t>UD-735</t>
  </si>
  <si>
    <t>A62010300013001</t>
  </si>
  <si>
    <t>A62010300013500</t>
  </si>
  <si>
    <t>UD-745</t>
  </si>
  <si>
    <t>A62010300013501</t>
  </si>
  <si>
    <t>A62010300014000</t>
  </si>
  <si>
    <t>UD-815</t>
  </si>
  <si>
    <t>A62010300014001</t>
  </si>
  <si>
    <t>A62010300015500</t>
  </si>
  <si>
    <t>UD-825</t>
  </si>
  <si>
    <t>A62010300015501</t>
  </si>
  <si>
    <t>A62010300016500</t>
  </si>
  <si>
    <t>UD-733</t>
  </si>
  <si>
    <t>A62010300016501</t>
  </si>
  <si>
    <t>A62010300017000</t>
  </si>
  <si>
    <t>UD-128</t>
  </si>
  <si>
    <t>A62010300017001</t>
  </si>
  <si>
    <t>A62010300017500</t>
  </si>
  <si>
    <t>UD-129</t>
  </si>
  <si>
    <t>A62010300017501</t>
  </si>
  <si>
    <t>A62010300018000</t>
  </si>
  <si>
    <t>UD-228</t>
  </si>
  <si>
    <t>A62010300018001</t>
  </si>
  <si>
    <t>A62010300018500</t>
  </si>
  <si>
    <t>UD-229</t>
  </si>
  <si>
    <t>A62010300018501</t>
  </si>
  <si>
    <t>A62010300019000</t>
  </si>
  <si>
    <t>SM-722</t>
  </si>
  <si>
    <t>A62010300019001</t>
  </si>
  <si>
    <t>A62010300020000</t>
  </si>
  <si>
    <t>SM-801</t>
  </si>
  <si>
    <t>A62010300020001</t>
  </si>
  <si>
    <t>A62010300021000</t>
  </si>
  <si>
    <t>SM-802</t>
  </si>
  <si>
    <t>A62010300021001</t>
  </si>
  <si>
    <t>A62010300022000</t>
  </si>
  <si>
    <t>SM-128</t>
  </si>
  <si>
    <t>A62010300022001</t>
  </si>
  <si>
    <t>A62010300022500</t>
  </si>
  <si>
    <t>SM-129</t>
  </si>
  <si>
    <t>A62010300022501</t>
  </si>
  <si>
    <t>A62010300023500</t>
  </si>
  <si>
    <t>SM-228</t>
  </si>
  <si>
    <t>A62010300023501</t>
  </si>
  <si>
    <t>A62010300024000</t>
  </si>
  <si>
    <t>SM-229</t>
  </si>
  <si>
    <t>A62010300024001</t>
  </si>
  <si>
    <t>A62010300025000</t>
  </si>
  <si>
    <t>UD-122</t>
  </si>
  <si>
    <t>A62010300025001</t>
  </si>
  <si>
    <t>A62010300027000</t>
  </si>
  <si>
    <t>UD-112</t>
  </si>
  <si>
    <t>A62010300027001</t>
  </si>
  <si>
    <t>A62010300029000</t>
  </si>
  <si>
    <t>UD-222</t>
  </si>
  <si>
    <t>A62010300029001</t>
  </si>
  <si>
    <t>A62010300031000</t>
  </si>
  <si>
    <t>UD-212</t>
  </si>
  <si>
    <t>A62010300031001</t>
  </si>
  <si>
    <t>A62010300033000</t>
  </si>
  <si>
    <t>อาร์ที (RT)</t>
  </si>
  <si>
    <t>RT-225</t>
  </si>
  <si>
    <t>A62010300033001</t>
  </si>
  <si>
    <t>A62010300037000</t>
  </si>
  <si>
    <t>RT-125</t>
  </si>
  <si>
    <t>A62010300037001</t>
  </si>
  <si>
    <t>A62010300038500</t>
  </si>
  <si>
    <t>RT-215</t>
  </si>
  <si>
    <t>A62010300038501</t>
  </si>
  <si>
    <t>A62010300039500</t>
  </si>
  <si>
    <t>RT-715</t>
  </si>
  <si>
    <t>A62010300039501</t>
  </si>
  <si>
    <t>A62010300040500</t>
  </si>
  <si>
    <t>RT-815</t>
  </si>
  <si>
    <t>A62010300040501</t>
  </si>
  <si>
    <t>A62010300041500</t>
  </si>
  <si>
    <t>RT-111</t>
  </si>
  <si>
    <t>A62010300041501</t>
  </si>
  <si>
    <t>A62010300046500</t>
  </si>
  <si>
    <t>RT-112</t>
  </si>
  <si>
    <t>A62010300046501</t>
  </si>
  <si>
    <t>A62010300051500</t>
  </si>
  <si>
    <t>RT-212</t>
  </si>
  <si>
    <t>A62010300051501</t>
  </si>
  <si>
    <t>A62010300056500</t>
  </si>
  <si>
    <t>RT-222</t>
  </si>
  <si>
    <t>A62010300056501</t>
  </si>
  <si>
    <t>A62010300061500</t>
  </si>
  <si>
    <t>ไมลัก (MILUX)</t>
  </si>
  <si>
    <t>ML-225</t>
  </si>
  <si>
    <t>A62010300061501</t>
  </si>
  <si>
    <t>A62010300065500</t>
  </si>
  <si>
    <t>ไฮเทค (HITEC)</t>
  </si>
  <si>
    <t>HT-125</t>
  </si>
  <si>
    <t>A62010300065501</t>
  </si>
  <si>
    <t>A62010300066500</t>
  </si>
  <si>
    <t>HT-225</t>
  </si>
  <si>
    <t>A62010300066501</t>
  </si>
  <si>
    <t>A62010300069500</t>
  </si>
  <si>
    <t>บริษัท โกลด์สตาร์ แอ็ดว๊านซ์ จำกัด</t>
  </si>
  <si>
    <t>TAIYOO</t>
  </si>
  <si>
    <t>TY-600</t>
  </si>
  <si>
    <t>A62010060072701</t>
  </si>
  <si>
    <t>A62010060073700</t>
  </si>
  <si>
    <t>TY-500</t>
  </si>
  <si>
    <t>A62010060073701</t>
  </si>
  <si>
    <t>A62010060074700</t>
  </si>
  <si>
    <t>TY-400</t>
  </si>
  <si>
    <t>A62010060074701</t>
  </si>
  <si>
    <t>A62010060075700</t>
  </si>
  <si>
    <t>INTERNATIONAL</t>
  </si>
  <si>
    <t>IT-10</t>
  </si>
  <si>
    <t>A62010060075701</t>
  </si>
  <si>
    <t>A62010060076700</t>
  </si>
  <si>
    <t>IT-20</t>
  </si>
  <si>
    <t>A62010060076701</t>
  </si>
  <si>
    <t>A62010060079700</t>
  </si>
  <si>
    <t>IT-60</t>
  </si>
  <si>
    <t>A62010060079701</t>
  </si>
  <si>
    <t>A62010060081700</t>
  </si>
  <si>
    <t>IT-100/S</t>
  </si>
  <si>
    <t>A62010060081701</t>
  </si>
  <si>
    <t>A62010060083700</t>
  </si>
  <si>
    <t>IT-100</t>
  </si>
  <si>
    <t>A62010060083701</t>
  </si>
  <si>
    <t>A62010060086700</t>
  </si>
  <si>
    <t>IT-100 หัว ST</t>
  </si>
  <si>
    <t>A62010060086701</t>
  </si>
  <si>
    <t>A62010060088700</t>
  </si>
  <si>
    <t>LANNA</t>
  </si>
  <si>
    <t>LN-111</t>
  </si>
  <si>
    <t>A62010060088701</t>
  </si>
  <si>
    <t>A62010060089700</t>
  </si>
  <si>
    <t>LN-222</t>
  </si>
  <si>
    <t>A62010060089701</t>
  </si>
  <si>
    <t>A62010060090200</t>
  </si>
  <si>
    <t>NATIONAL</t>
  </si>
  <si>
    <t>N-792</t>
  </si>
  <si>
    <t>A62010060090201</t>
  </si>
  <si>
    <t>A62010060092200</t>
  </si>
  <si>
    <t>N-692</t>
  </si>
  <si>
    <t>A62010060092201</t>
  </si>
  <si>
    <t>A62010060097200</t>
  </si>
  <si>
    <t>N-692 หัว ST</t>
  </si>
  <si>
    <t>A62010060097201</t>
  </si>
  <si>
    <t>A62010060099200</t>
  </si>
  <si>
    <t>DIAMOND</t>
  </si>
  <si>
    <t>D-7/S</t>
  </si>
  <si>
    <t>A62010060099201</t>
  </si>
  <si>
    <t>A62010060100200</t>
  </si>
  <si>
    <t>บริษัท เค.พี.กมลกิจ อินเตอร์เทรด จำกัด</t>
  </si>
  <si>
    <t>OXYGEN</t>
  </si>
  <si>
    <t>Q-5600</t>
  </si>
  <si>
    <t>A62010010024001</t>
  </si>
  <si>
    <t>A62010010026000</t>
  </si>
  <si>
    <t>Q-5601</t>
  </si>
  <si>
    <t>A62010010026001</t>
  </si>
  <si>
    <t>A62010010028000</t>
  </si>
  <si>
    <t>K-2000</t>
  </si>
  <si>
    <t>A62010010028001</t>
  </si>
  <si>
    <t>A62010010046000</t>
  </si>
  <si>
    <t>SERRANO</t>
  </si>
  <si>
    <t>A62010010046001</t>
  </si>
  <si>
    <t>A62010010064000</t>
  </si>
  <si>
    <t>KASHIWA</t>
  </si>
  <si>
    <t>K-2004</t>
  </si>
  <si>
    <t>A62010010064001</t>
  </si>
  <si>
    <t>A62010010082000</t>
  </si>
  <si>
    <t>DYNA Home</t>
  </si>
  <si>
    <t>DH-2BTG</t>
  </si>
  <si>
    <t>A62010140000001</t>
  </si>
  <si>
    <t>A62010140002000</t>
  </si>
  <si>
    <t>DH-2BDG</t>
  </si>
  <si>
    <t>A62010140002001</t>
  </si>
  <si>
    <t>A62010140005000</t>
  </si>
  <si>
    <t>DH-8706</t>
  </si>
  <si>
    <t>A62010140005001</t>
  </si>
  <si>
    <t>A62010140008000</t>
  </si>
  <si>
    <t>DF-8734</t>
  </si>
  <si>
    <t>A62010140008001</t>
  </si>
  <si>
    <t>A62010140011000</t>
  </si>
  <si>
    <t>LK-982-S</t>
  </si>
  <si>
    <t>A62010140011001</t>
  </si>
  <si>
    <t>A62010140014000</t>
  </si>
  <si>
    <t>LK-982-C</t>
  </si>
  <si>
    <t>A62010140014001</t>
  </si>
  <si>
    <t>A62010140017000</t>
  </si>
  <si>
    <t>DF-5142</t>
  </si>
  <si>
    <t>A62010140017001</t>
  </si>
  <si>
    <t>A62010140020000</t>
  </si>
  <si>
    <t>LK-227-S</t>
  </si>
  <si>
    <t>A62010140020001</t>
  </si>
  <si>
    <t>A62010140023000</t>
  </si>
  <si>
    <t>LK-227-C</t>
  </si>
  <si>
    <t>A62010140023001</t>
  </si>
  <si>
    <t>A62010140026000</t>
  </si>
  <si>
    <t>TS-422-C</t>
  </si>
  <si>
    <t>A62010140026001</t>
  </si>
  <si>
    <t>A62010140029000</t>
  </si>
  <si>
    <t>TS-422-S</t>
  </si>
  <si>
    <t>A62010140029001</t>
  </si>
  <si>
    <t>A62010140032000</t>
  </si>
  <si>
    <t>DH-109-S</t>
  </si>
  <si>
    <t>A62010140032001</t>
  </si>
  <si>
    <t>A62010140035000</t>
  </si>
  <si>
    <t>DF-5141</t>
  </si>
  <si>
    <t>A62010140035001</t>
  </si>
  <si>
    <t>A62010140037000</t>
  </si>
  <si>
    <t>LK-981-S</t>
  </si>
  <si>
    <t>A62010140037001</t>
  </si>
  <si>
    <t>A62010140039000</t>
  </si>
  <si>
    <t>LK-981-C</t>
  </si>
  <si>
    <t>A62010140039001</t>
  </si>
  <si>
    <t>A62010140041000</t>
  </si>
  <si>
    <t>LK-117-S</t>
  </si>
  <si>
    <t>A62010140041001</t>
  </si>
  <si>
    <t>A62010140043000</t>
  </si>
  <si>
    <t>LK-117-C</t>
  </si>
  <si>
    <t>A62010140043001</t>
  </si>
  <si>
    <t>A62010140045000</t>
  </si>
  <si>
    <t>TS-421-S</t>
  </si>
  <si>
    <t>A62010140045001</t>
  </si>
  <si>
    <t>A62010140047000</t>
  </si>
  <si>
    <t>TS-421-C</t>
  </si>
  <si>
    <t>A62010140047001</t>
  </si>
  <si>
    <t>A62010140049000</t>
  </si>
  <si>
    <t>LK-111-C</t>
  </si>
  <si>
    <t>A62010140049001</t>
  </si>
  <si>
    <t>A62010140051000</t>
  </si>
  <si>
    <t>LK-112</t>
  </si>
  <si>
    <t>A62010140051001</t>
  </si>
  <si>
    <t>A62010140053000</t>
  </si>
  <si>
    <t>LK-222</t>
  </si>
  <si>
    <t>A62010140053001</t>
  </si>
  <si>
    <t>A62010140055000</t>
  </si>
  <si>
    <t>LK-223</t>
  </si>
  <si>
    <t>A62010140055001</t>
  </si>
  <si>
    <t>A62010140057000</t>
  </si>
  <si>
    <t>DH-201</t>
  </si>
  <si>
    <t>A62010140057001</t>
  </si>
  <si>
    <t>A62010140060000</t>
  </si>
  <si>
    <t>DH-209-S</t>
  </si>
  <si>
    <t>A62010140060001</t>
  </si>
  <si>
    <t>A62010140063000</t>
  </si>
  <si>
    <t>DF-7238-F</t>
  </si>
  <si>
    <t>A62010140063001</t>
  </si>
  <si>
    <t>A62010140066000</t>
  </si>
  <si>
    <t>DH-202-BI</t>
  </si>
  <si>
    <t>A62010140066001</t>
  </si>
  <si>
    <t>A62010140069000</t>
  </si>
  <si>
    <t>บริษัท ลัคกี้เฟลม จำกัด</t>
  </si>
  <si>
    <t>Lucky Flame</t>
  </si>
  <si>
    <t>AT-101</t>
  </si>
  <si>
    <t>A62010160075501</t>
  </si>
  <si>
    <t>A62010160087500</t>
  </si>
  <si>
    <t>AT-102</t>
  </si>
  <si>
    <t>A62010160087501</t>
  </si>
  <si>
    <t>A62010160099500</t>
  </si>
  <si>
    <t>AT-111</t>
  </si>
  <si>
    <t>A62010160099501</t>
  </si>
  <si>
    <t>A62010160104500</t>
  </si>
  <si>
    <t>AT-112</t>
  </si>
  <si>
    <t>A62010160104501</t>
  </si>
  <si>
    <t>A62010160107500</t>
  </si>
  <si>
    <t>DM-502</t>
  </si>
  <si>
    <t>A62010160107501</t>
  </si>
  <si>
    <t>A62010160108500</t>
  </si>
  <si>
    <t>HQ-101S</t>
  </si>
  <si>
    <t>A62010160108501</t>
  </si>
  <si>
    <t>A62010160123500</t>
  </si>
  <si>
    <t>HQ-102S</t>
  </si>
  <si>
    <t>A62010160123501</t>
  </si>
  <si>
    <t>A62010160138500</t>
  </si>
  <si>
    <t>HQ-111P</t>
  </si>
  <si>
    <t>A62010160138501</t>
  </si>
  <si>
    <t>A62010160141500</t>
  </si>
  <si>
    <t>HQ-111S</t>
  </si>
  <si>
    <t>A62010160141501</t>
  </si>
  <si>
    <t>A62010160142500</t>
  </si>
  <si>
    <t>HQ-112S</t>
  </si>
  <si>
    <t>A62010160142501</t>
  </si>
  <si>
    <t>A62010160143500</t>
  </si>
  <si>
    <t>HQ-712S</t>
  </si>
  <si>
    <t>A62010160143501</t>
  </si>
  <si>
    <t>A62010160146500</t>
  </si>
  <si>
    <t>LF-204</t>
  </si>
  <si>
    <t>A62010160146501</t>
  </si>
  <si>
    <t>A62010160147500</t>
  </si>
  <si>
    <t>LF-402</t>
  </si>
  <si>
    <t>A62010160147501</t>
  </si>
  <si>
    <t>A62010160149500</t>
  </si>
  <si>
    <t>HQ-214</t>
  </si>
  <si>
    <t>A62010160149501</t>
  </si>
  <si>
    <t>A62010160150500</t>
  </si>
  <si>
    <t>PN-101</t>
  </si>
  <si>
    <t>A62010160150501</t>
  </si>
  <si>
    <t>A62010160151500</t>
  </si>
  <si>
    <t>AG-101S</t>
  </si>
  <si>
    <t>A62010160151501</t>
  </si>
  <si>
    <t>A62010160154500</t>
  </si>
  <si>
    <t>HQ-112P(M)</t>
  </si>
  <si>
    <t>A62010160154501</t>
  </si>
  <si>
    <t>A62010160159500</t>
  </si>
  <si>
    <t>AG-112SSC</t>
  </si>
  <si>
    <t>A62010160159501</t>
  </si>
  <si>
    <t>A62010160169500</t>
  </si>
  <si>
    <t>AG-112SS</t>
  </si>
  <si>
    <t>A62010160169501</t>
  </si>
  <si>
    <t>A62010160179500</t>
  </si>
  <si>
    <t>LBG-952</t>
  </si>
  <si>
    <t>A62010160179501</t>
  </si>
  <si>
    <t>A62010160179800</t>
  </si>
  <si>
    <t>LBS-932</t>
  </si>
  <si>
    <t>A62010160179801</t>
  </si>
  <si>
    <t>A62010160180200</t>
  </si>
  <si>
    <t>LBS-942</t>
  </si>
  <si>
    <t>A62010160180201</t>
  </si>
  <si>
    <t>A62010160180900</t>
  </si>
  <si>
    <t>LBS-962</t>
  </si>
  <si>
    <t>A62010160180901</t>
  </si>
  <si>
    <t>A62010160181100</t>
  </si>
  <si>
    <t>LGS-341</t>
  </si>
  <si>
    <t>A62010160181101</t>
  </si>
  <si>
    <t>A62010160181400</t>
  </si>
  <si>
    <t>LGS-342</t>
  </si>
  <si>
    <t>A62010160181401</t>
  </si>
  <si>
    <t>A62010160181600</t>
  </si>
  <si>
    <t>LGS-913</t>
  </si>
  <si>
    <t>A62010160181601</t>
  </si>
  <si>
    <t>A62010160182000</t>
  </si>
  <si>
    <t>LGS-913W</t>
  </si>
  <si>
    <t>A62010160182001</t>
  </si>
  <si>
    <t>A62010160182100</t>
  </si>
  <si>
    <t>LGS-932</t>
  </si>
  <si>
    <t>A62010160182101</t>
  </si>
  <si>
    <t>A62010160184100</t>
  </si>
  <si>
    <t>LGS-942</t>
  </si>
  <si>
    <t>A62010160184101</t>
  </si>
  <si>
    <t>A62010160184800</t>
  </si>
  <si>
    <t>LGS-942BT</t>
  </si>
  <si>
    <t>A62010160184801</t>
  </si>
  <si>
    <t>A62010160185500</t>
  </si>
  <si>
    <t>LGS-962</t>
  </si>
  <si>
    <t>A62010160185501</t>
  </si>
  <si>
    <t>A62010160185800</t>
  </si>
  <si>
    <t>LGS-972BT</t>
  </si>
  <si>
    <t>A62010160185801</t>
  </si>
  <si>
    <t>A62010160186100</t>
  </si>
  <si>
    <t>LGS-982C</t>
  </si>
  <si>
    <t>A62010160186101</t>
  </si>
  <si>
    <t>A62010160186300</t>
  </si>
  <si>
    <t>บริษัท เพ็น เค อินเตอร์เทรดดิ้ง จำกัด</t>
  </si>
  <si>
    <t>MEX</t>
  </si>
  <si>
    <t>V7812MHR</t>
  </si>
  <si>
    <t>A62010040039891</t>
  </si>
  <si>
    <t>A62010040042390</t>
  </si>
  <si>
    <t>V7828MHR</t>
  </si>
  <si>
    <t>A62010040042391</t>
  </si>
  <si>
    <t>A62010040043390</t>
  </si>
  <si>
    <t>VB7826MHR</t>
  </si>
  <si>
    <t>A62010040043391</t>
  </si>
  <si>
    <t>A62010040044190</t>
  </si>
  <si>
    <t>V2772CHR</t>
  </si>
  <si>
    <t>A62010040044191</t>
  </si>
  <si>
    <t>A62010040046190</t>
  </si>
  <si>
    <t>MX7825C</t>
  </si>
  <si>
    <t>A62010040046191</t>
  </si>
  <si>
    <t>A62010040048190</t>
  </si>
  <si>
    <t>PC5692GX</t>
  </si>
  <si>
    <t>A62010040048191</t>
  </si>
  <si>
    <t>A62010040053190</t>
  </si>
  <si>
    <t>ชนิด
หัวเตา</t>
  </si>
  <si>
    <t>ค่าประสิทธิภาพเชิงความร้อน (ร้อยละ)</t>
  </si>
  <si>
    <t>Noname</t>
  </si>
  <si>
    <t>G-520(S-145)</t>
  </si>
  <si>
    <t>A62030180016001</t>
  </si>
  <si>
    <t>A62030180018000</t>
  </si>
  <si>
    <t>MCT</t>
  </si>
  <si>
    <t>MCT-S50I</t>
  </si>
  <si>
    <t>A62030180018001</t>
  </si>
  <si>
    <t>A62030180019200</t>
  </si>
  <si>
    <t>NN230I</t>
  </si>
  <si>
    <t>A62030180019201</t>
  </si>
  <si>
    <t>A62030180020700</t>
  </si>
  <si>
    <t>NN130I</t>
  </si>
  <si>
    <t>A62030180020701</t>
  </si>
  <si>
    <t>A62030180022200</t>
  </si>
  <si>
    <t>HFS35-1SIR/MSE</t>
  </si>
  <si>
    <t>A62030180022201</t>
  </si>
  <si>
    <t>A62030180024200</t>
  </si>
  <si>
    <t>HP30-1IR/MSE</t>
  </si>
  <si>
    <t>A62030180024201</t>
  </si>
  <si>
    <t>A62030180026200</t>
  </si>
  <si>
    <t>HP70-2IR/MSE</t>
  </si>
  <si>
    <t>A62030180026201</t>
  </si>
  <si>
    <t>A62030180027700</t>
  </si>
  <si>
    <t>MENA</t>
  </si>
  <si>
    <t>NO. 2201 เตาเดี่ยว สเตนเลส</t>
  </si>
  <si>
    <t>A62030500000001</t>
  </si>
  <si>
    <t>A62030500003000</t>
  </si>
  <si>
    <t>NO. 2202 เตาคู่ สเตนเลส</t>
  </si>
  <si>
    <t>A62030500003001</t>
  </si>
  <si>
    <t>A62030500005000</t>
  </si>
  <si>
    <t>SEIKI</t>
  </si>
  <si>
    <t>KT-600</t>
  </si>
  <si>
    <t>A62030060000001</t>
  </si>
  <si>
    <t>A62030060001000</t>
  </si>
  <si>
    <t>บิ๊กซัน (BIG SUN)</t>
  </si>
  <si>
    <t>BS-215</t>
  </si>
  <si>
    <t>A62030300000001</t>
  </si>
  <si>
    <t>A62030300000500</t>
  </si>
  <si>
    <t>BS-225</t>
  </si>
  <si>
    <t>A62030300000501</t>
  </si>
  <si>
    <t>A62030300001000</t>
  </si>
  <si>
    <t>BS-732</t>
  </si>
  <si>
    <t>A62030300001001</t>
  </si>
  <si>
    <t>A62030300001500</t>
  </si>
  <si>
    <t>SM-GA1H-07</t>
  </si>
  <si>
    <t>A62030210000001</t>
  </si>
  <si>
    <t>A62030210018000</t>
  </si>
  <si>
    <t>ไทยฟลาวเวอร์</t>
  </si>
  <si>
    <t>IF-659</t>
  </si>
  <si>
    <t>A62030250007501</t>
  </si>
  <si>
    <t>A62030250008500</t>
  </si>
  <si>
    <t>K-2007</t>
  </si>
  <si>
    <t>A62030010035001</t>
  </si>
  <si>
    <t>A62030010053000</t>
  </si>
  <si>
    <t>X-3300</t>
  </si>
  <si>
    <t>A62030010053001</t>
  </si>
  <si>
    <t>A62030010063000</t>
  </si>
  <si>
    <t>MISAWA</t>
  </si>
  <si>
    <t>A62030010063001</t>
  </si>
  <si>
    <t>A62030010073000</t>
  </si>
  <si>
    <t>X-4300</t>
  </si>
  <si>
    <t>A62030010073001</t>
  </si>
  <si>
    <t>A62030010075000</t>
  </si>
  <si>
    <t>บริษัท ไทยอี้ อุตสาหกรรม จำกัด</t>
  </si>
  <si>
    <t>TEI</t>
  </si>
  <si>
    <t>GB-5289</t>
  </si>
  <si>
    <t>A62030070000001</t>
  </si>
  <si>
    <t>A62030070010000</t>
  </si>
  <si>
    <t>Dyna Home</t>
  </si>
  <si>
    <t>DH-8718-I</t>
  </si>
  <si>
    <t>A62030140015001</t>
  </si>
  <si>
    <t>A62030140017000</t>
  </si>
  <si>
    <t>DH-7241</t>
  </si>
  <si>
    <t>A62030140017001</t>
  </si>
  <si>
    <t>A62030140020000</t>
  </si>
  <si>
    <t>DH-3641</t>
  </si>
  <si>
    <t>A62030140020001</t>
  </si>
  <si>
    <t>A62030140023000</t>
  </si>
  <si>
    <t>ชนิด</t>
  </si>
  <si>
    <t>ความหนา
(มิลลิเมตร)</t>
  </si>
  <si>
    <r>
      <t>ค่าความต้านทานความร้อน
(R-Value) m</t>
    </r>
    <r>
      <rPr>
        <b/>
        <vertAlign val="superscript"/>
        <sz val="16"/>
        <color rgb="FF000000"/>
        <rFont val="TH SarabunPSK"/>
        <family val="2"/>
      </rPr>
      <t>2</t>
    </r>
    <r>
      <rPr>
        <b/>
        <sz val="16"/>
        <color rgb="FF000000"/>
        <rFont val="TH SarabunPSK"/>
        <family val="2"/>
      </rPr>
      <t xml:space="preserve">K/W </t>
    </r>
  </si>
  <si>
    <t>บริษัท ไมโครไฟเบอร์อุตสาหกรรม จำกัด</t>
  </si>
  <si>
    <t>ไมโครไฟเบอร์</t>
  </si>
  <si>
    <t>PLN1250</t>
  </si>
  <si>
    <t>ไม่ปิดผิว</t>
  </si>
  <si>
    <t>A62120930000001</t>
  </si>
  <si>
    <t>A62120930001000</t>
  </si>
  <si>
    <t>FLS1250</t>
  </si>
  <si>
    <t>ปิดผิวด้วย อลูมิเนียมฟอยล์ 1ด้าน</t>
  </si>
  <si>
    <t>A62120930001001</t>
  </si>
  <si>
    <t>A62120930002000</t>
  </si>
  <si>
    <t>FLD1250</t>
  </si>
  <si>
    <t>ปิดผิวด้วย อลูมิเนียมฟอยล์ 2ด้าน</t>
  </si>
  <si>
    <t>A62120930002001</t>
  </si>
  <si>
    <t>A62120930003000</t>
  </si>
  <si>
    <t>PLN1650</t>
  </si>
  <si>
    <t>A62120930003001</t>
  </si>
  <si>
    <t>A62120930005000</t>
  </si>
  <si>
    <t>FLS1650</t>
  </si>
  <si>
    <t>A62120930005001</t>
  </si>
  <si>
    <t>A62120930007000</t>
  </si>
  <si>
    <t>FLD1650</t>
  </si>
  <si>
    <t>A62120930007001</t>
  </si>
  <si>
    <t>A62120930008000</t>
  </si>
  <si>
    <t>FLS2450</t>
  </si>
  <si>
    <t>A62120930008001</t>
  </si>
  <si>
    <t>A62120930010000</t>
  </si>
  <si>
    <t>FR2450</t>
  </si>
  <si>
    <t>A62120930010001</t>
  </si>
  <si>
    <t>A62120930011000</t>
  </si>
  <si>
    <t>FLD2450</t>
  </si>
  <si>
    <t>A62120930011001</t>
  </si>
  <si>
    <t>A62120930012000</t>
  </si>
  <si>
    <t>FRD2450</t>
  </si>
  <si>
    <t>A62120930012001</t>
  </si>
  <si>
    <t>A62120930013000</t>
  </si>
  <si>
    <t>FL2450</t>
  </si>
  <si>
    <t>A62120930013001</t>
  </si>
  <si>
    <t>A62120930015000</t>
  </si>
  <si>
    <t>PLN2450</t>
  </si>
  <si>
    <t>A62120930015001</t>
  </si>
  <si>
    <t>A62120930017000</t>
  </si>
  <si>
    <t>PLN3250</t>
  </si>
  <si>
    <t>A62120930017001</t>
  </si>
  <si>
    <t>A62120930018000</t>
  </si>
  <si>
    <t>FLS3250</t>
  </si>
  <si>
    <t>A62120930018001</t>
  </si>
  <si>
    <t>A62120930019000</t>
  </si>
  <si>
    <t>FLD3250</t>
  </si>
  <si>
    <t>A62120930019001</t>
  </si>
  <si>
    <t>A62120930020000</t>
  </si>
  <si>
    <t>PLN4850</t>
  </si>
  <si>
    <t>A62120930020001</t>
  </si>
  <si>
    <t>A62120930021000</t>
  </si>
  <si>
    <t>FLS4850</t>
  </si>
  <si>
    <t>A62120930021001</t>
  </si>
  <si>
    <t>A62120930022000</t>
  </si>
  <si>
    <t>FLD4850</t>
  </si>
  <si>
    <t>A62120930022001</t>
  </si>
  <si>
    <t>A62120930023000</t>
  </si>
  <si>
    <t>เบอร์5 Plus หนา 2"</t>
  </si>
  <si>
    <t>หุ้มรอบด้านด้วย อลูมิเนียมฟอยล์</t>
  </si>
  <si>
    <t>A62120930023001</t>
  </si>
  <si>
    <t>A62120930026000</t>
  </si>
  <si>
    <t>เบอร์5 Plus หนา 3"</t>
  </si>
  <si>
    <t>A62120930026001</t>
  </si>
  <si>
    <t>A62120930044000</t>
  </si>
  <si>
    <t>เบอร์5 Plus หนา 4"</t>
  </si>
  <si>
    <t>A62120930044001</t>
  </si>
  <si>
    <t>A62120930045000</t>
  </si>
  <si>
    <t>เบอร์5 Plus หนา 6"</t>
  </si>
  <si>
    <t>A62120930045001</t>
  </si>
  <si>
    <t>A62120930063000</t>
  </si>
  <si>
    <t>เบอร์5 หนา 2"</t>
  </si>
  <si>
    <t>A62120930063001</t>
  </si>
  <si>
    <t>A62120930081000</t>
  </si>
  <si>
    <t>เบอร์5 หนา 3"</t>
  </si>
  <si>
    <t>A62120930081001</t>
  </si>
  <si>
    <t>A62120930099000</t>
  </si>
  <si>
    <t>FRD3250</t>
  </si>
  <si>
    <t>A62120930099001</t>
  </si>
  <si>
    <t>A62120930100000</t>
  </si>
  <si>
    <t>HT-1000FR3250</t>
  </si>
  <si>
    <t>A62120930100001</t>
  </si>
  <si>
    <t>A62120930101000</t>
  </si>
  <si>
    <t>FL3250</t>
  </si>
  <si>
    <t>A62120930101001</t>
  </si>
  <si>
    <t>A62120930102000</t>
  </si>
  <si>
    <t>3D KOOL</t>
  </si>
  <si>
    <t>3D KOOL 2"</t>
  </si>
  <si>
    <t>หุ้มรอบด้านด้วย แผ่นฟิล์มสะท้อนแสง</t>
  </si>
  <si>
    <t>A62120930102001</t>
  </si>
  <si>
    <t>A62120930120000</t>
  </si>
  <si>
    <t>3D KOOL 3"</t>
  </si>
  <si>
    <t>A62120930120001</t>
  </si>
  <si>
    <t>A62120930125000</t>
  </si>
  <si>
    <t>SUNSHIELD</t>
  </si>
  <si>
    <t>EZ COOL 2"</t>
  </si>
  <si>
    <t>A62120930125001</t>
  </si>
  <si>
    <t>A62120930143000</t>
  </si>
  <si>
    <t>EZ COOL 3"</t>
  </si>
  <si>
    <t>A62120930143001</t>
  </si>
  <si>
    <t>A62120930158000</t>
  </si>
  <si>
    <t>EXTRA COOL 3"</t>
  </si>
  <si>
    <t>A62120930158001</t>
  </si>
  <si>
    <t>A62120930176000</t>
  </si>
  <si>
    <t>EXTRA COOL 6"</t>
  </si>
  <si>
    <t>A62120930176001</t>
  </si>
  <si>
    <t>A62120930186000</t>
  </si>
  <si>
    <t>ฉนวนกันความร้อนตราเพชร</t>
  </si>
  <si>
    <t>VERY COOL 50 mm.</t>
  </si>
  <si>
    <t>A62120930186001</t>
  </si>
  <si>
    <t>A62120930204000</t>
  </si>
  <si>
    <t>A62120930204001</t>
  </si>
  <si>
    <t>A62120930222000</t>
  </si>
  <si>
    <t>บริษัท เบย์ คอร์ปอเรชั่น จำกัด</t>
  </si>
  <si>
    <t>BSF Insulation</t>
  </si>
  <si>
    <t>BSF 1650 P</t>
  </si>
  <si>
    <t>A62120940000001</t>
  </si>
  <si>
    <t>A62120940000200</t>
  </si>
  <si>
    <t>BSF 1650 F1S</t>
  </si>
  <si>
    <t>ปิดผิวด้วย อลูมิเนียมฟอยล์เสริมแรง 1 ด้าน</t>
  </si>
  <si>
    <t>A62120940000201</t>
  </si>
  <si>
    <t>A62120940000800</t>
  </si>
  <si>
    <t>BSF 1650 F2S</t>
  </si>
  <si>
    <t>ปิดผิวด้วย อลูมิเนียมฟอยล์เสริมแรง 2 ด้าน</t>
  </si>
  <si>
    <t>A62120940000801</t>
  </si>
  <si>
    <t>A62120940001050</t>
  </si>
  <si>
    <t>BSF 2450 P</t>
  </si>
  <si>
    <t>A62120940001051</t>
  </si>
  <si>
    <t>A62120940001250</t>
  </si>
  <si>
    <t>BSF 2450 F1S</t>
  </si>
  <si>
    <t>A62120940001251</t>
  </si>
  <si>
    <t>A62120940001900</t>
  </si>
  <si>
    <t>BSF 2450 F2S</t>
  </si>
  <si>
    <t>A62120940001901</t>
  </si>
  <si>
    <t>A62120940002100</t>
  </si>
  <si>
    <t>BSF 3250 P</t>
  </si>
  <si>
    <t>A62120940002101</t>
  </si>
  <si>
    <t>A62120940002300</t>
  </si>
  <si>
    <t>BSF 3250 F1S</t>
  </si>
  <si>
    <t>A62120940002301</t>
  </si>
  <si>
    <t>A62120940002700</t>
  </si>
  <si>
    <t>BSF 3250 F2S</t>
  </si>
  <si>
    <t>A62120940002701</t>
  </si>
  <si>
    <t>A62120940003000</t>
  </si>
  <si>
    <t>BSF 3250 BP</t>
  </si>
  <si>
    <t>A62120940003001</t>
  </si>
  <si>
    <t>A62120940003450</t>
  </si>
  <si>
    <t>BSF 3250 BF1S</t>
  </si>
  <si>
    <t>A62120940003451</t>
  </si>
  <si>
    <t>A62120940004100</t>
  </si>
  <si>
    <t>BSF 3250 BF2S</t>
  </si>
  <si>
    <t>A62120940004101</t>
  </si>
  <si>
    <t>A62120940004550</t>
  </si>
  <si>
    <t>BSF 4850 BP</t>
  </si>
  <si>
    <t>A62120940004551</t>
  </si>
  <si>
    <t>A62120940005000</t>
  </si>
  <si>
    <t>BSF 4850 BF1S</t>
  </si>
  <si>
    <t>A62120940005001</t>
  </si>
  <si>
    <t>A62120940005600</t>
  </si>
  <si>
    <t>BSF 4850 BF2S</t>
  </si>
  <si>
    <t>A62120940005601</t>
  </si>
  <si>
    <t>A62120940006050</t>
  </si>
  <si>
    <t>FEEL COOL</t>
  </si>
  <si>
    <t>FEEL COOL 50 mm</t>
  </si>
  <si>
    <t>หุ้มรอบด้านด้วย อลูมิเนียมฟอยล์เสริมแรง</t>
  </si>
  <si>
    <t>A62120940006051</t>
  </si>
  <si>
    <t>A62120940008050</t>
  </si>
  <si>
    <t>FEEL COOL 75 mm</t>
  </si>
  <si>
    <t>A62120940008051</t>
  </si>
  <si>
    <t>A62120940009050</t>
  </si>
  <si>
    <t>บริษัท สยามไฟเบอร์กลาส จำกัด</t>
  </si>
  <si>
    <t>DURA</t>
  </si>
  <si>
    <t>DURA COOL 2" (0.60x4.00)</t>
  </si>
  <si>
    <t>หุ้มรอบด้านด้วย Metalized Film</t>
  </si>
  <si>
    <t>A62120920139145</t>
  </si>
  <si>
    <t>A62120920157144</t>
  </si>
  <si>
    <t>ค่าการสะท้อนรังสีแสงอาทิตย์ (ร้อยละ)</t>
  </si>
  <si>
    <t>บริษัท ผลิตภัณฑ์ตราเพชร จำกัด (มหาชน)</t>
  </si>
  <si>
    <t>กระเบื้องคอนกรีต อดามัส</t>
  </si>
  <si>
    <t>อดามัส-แบบเรียบ เทาไอหมอก</t>
  </si>
  <si>
    <t>A62161720007591</t>
  </si>
  <si>
    <t>A62161720012710</t>
  </si>
  <si>
    <t>อดามัส-เรียบร่อง เทาไอหมอก</t>
  </si>
  <si>
    <t>A62161720012711</t>
  </si>
  <si>
    <t>A62161720013210</t>
  </si>
  <si>
    <t>บริษัท กระเบื้องโอฬาร จำกัด</t>
  </si>
  <si>
    <t>ลูกโลก</t>
  </si>
  <si>
    <t>ลอนคู่0.5x50x120 cm สีประกายทองคำ</t>
  </si>
  <si>
    <t>A62161770000001</t>
  </si>
  <si>
    <t>A62161770000200</t>
  </si>
  <si>
    <t>ลอนคู่0.5x50x150 cm สีประกายทองคำ</t>
  </si>
  <si>
    <t>A62161770000201</t>
  </si>
  <si>
    <t>A62161770000300</t>
  </si>
  <si>
    <t>ลอนเล็ก0.4x54x120 cm สีธรรมชาติ</t>
  </si>
  <si>
    <t>A62161770000301</t>
  </si>
  <si>
    <t>A62161770001000</t>
  </si>
  <si>
    <t>ลอนเล็ก0.4x54x150 cm สีธรรมชาติ</t>
  </si>
  <si>
    <t>A62161770001001</t>
  </si>
  <si>
    <t>A62161770001300</t>
  </si>
  <si>
    <t>ลอนเล็ก0.4x54x120 cm สีประกายทองคำ</t>
  </si>
  <si>
    <t>A62161770001301</t>
  </si>
  <si>
    <t>A62161770001400</t>
  </si>
  <si>
    <t>ลอนเล็ก0.4x54x150 cm สีประกายทองคำ</t>
  </si>
  <si>
    <t>A62161770001401</t>
  </si>
  <si>
    <t>A62161770001500</t>
  </si>
  <si>
    <t>สแกนเดีย</t>
  </si>
  <si>
    <t>สแกนเดีย32x42 cm สีน้ำมันเหลืองกาญจนา</t>
  </si>
  <si>
    <t>A62161770001501</t>
  </si>
  <si>
    <t>A62161770001700</t>
  </si>
  <si>
    <t>บริษัท เฌอร่า จำกัด (มหาชน)</t>
  </si>
  <si>
    <t>ห้าห่วง</t>
  </si>
  <si>
    <t>ไตรลอน ไตรตัน กรีน</t>
  </si>
  <si>
    <t>A62161760040091</t>
  </si>
  <si>
    <t>A62161760043090</t>
  </si>
  <si>
    <t>ไตรลอน ไตรตัน เกรย์</t>
  </si>
  <si>
    <t>A62161760043091</t>
  </si>
  <si>
    <t>A62161760046090</t>
  </si>
  <si>
    <t>ไตรลอน ไตรตัน เร้ด</t>
  </si>
  <si>
    <t>A62161760046091</t>
  </si>
  <si>
    <t>A62161760049090</t>
  </si>
  <si>
    <t>ประเภท
 เครื่องเชื่อมไฟฟ้า</t>
  </si>
  <si>
    <t>ปริมาณการใช้ไฟฟ้า (หน่วย/ปี)</t>
  </si>
  <si>
    <t>ค่าไฟฟ้า (บาท/ปี)</t>
  </si>
  <si>
    <t>ค่าประสิทธิภาพพลังงาน (ร้อยละ)</t>
  </si>
  <si>
    <t>บริษัท พัมคิน คอร์ปอเรชั่น จำกัด</t>
  </si>
  <si>
    <t>Texas Bull</t>
  </si>
  <si>
    <t>MMA 250</t>
  </si>
  <si>
    <t>อาร์ค</t>
  </si>
  <si>
    <t>A62171440000001</t>
  </si>
  <si>
    <t>A62171440003100</t>
  </si>
  <si>
    <t>MMA 300</t>
  </si>
  <si>
    <t>A62171440003101</t>
  </si>
  <si>
    <t>A62171440009500</t>
  </si>
  <si>
    <t>ECO 140 PLUS</t>
  </si>
  <si>
    <t>A62171440009501</t>
  </si>
  <si>
    <t>A62171440013425</t>
  </si>
  <si>
    <t>Pumpkin</t>
  </si>
  <si>
    <t>SUPER 140A</t>
  </si>
  <si>
    <t>A62171440013426</t>
  </si>
  <si>
    <t>A62171440017925</t>
  </si>
  <si>
    <t>SUPER 160A</t>
  </si>
  <si>
    <t>A62171440017926</t>
  </si>
  <si>
    <t>A62171440019925</t>
  </si>
  <si>
    <t>XTREAME 140A</t>
  </si>
  <si>
    <t>A62171440019926</t>
  </si>
  <si>
    <t>A62171440022925</t>
  </si>
  <si>
    <t>XTREAME 160A</t>
  </si>
  <si>
    <t>A62171440022926</t>
  </si>
  <si>
    <t>A62171440024925</t>
  </si>
  <si>
    <t>บริษัท เกรียงกมล 2009 จำกัด</t>
  </si>
  <si>
    <t>JASIC</t>
  </si>
  <si>
    <t>MAXARC250</t>
  </si>
  <si>
    <t>A62171040000421</t>
  </si>
  <si>
    <t>A62171040001010</t>
  </si>
  <si>
    <t>ARC205</t>
  </si>
  <si>
    <t>A62171040001011</t>
  </si>
  <si>
    <t>A62171040002410</t>
  </si>
  <si>
    <t>MIG160(N219)</t>
  </si>
  <si>
    <t>อาร์ค/มิก</t>
  </si>
  <si>
    <t>A62171040002411</t>
  </si>
  <si>
    <t>A62171040003300</t>
  </si>
  <si>
    <t>POLO</t>
  </si>
  <si>
    <t>S-ARC140</t>
  </si>
  <si>
    <t>A62171040003301</t>
  </si>
  <si>
    <t>A62171040005070</t>
  </si>
  <si>
    <t>S-ARC160</t>
  </si>
  <si>
    <t>A62171040005071</t>
  </si>
  <si>
    <t>A62171040006772</t>
  </si>
  <si>
    <t>S-ARC200</t>
  </si>
  <si>
    <t>A62171040006773</t>
  </si>
  <si>
    <t>A62171040010072</t>
  </si>
  <si>
    <t>MIG200</t>
  </si>
  <si>
    <t>A62171040010073</t>
  </si>
  <si>
    <t>A62171040010272</t>
  </si>
  <si>
    <t>VALU</t>
  </si>
  <si>
    <t>VOM251</t>
  </si>
  <si>
    <t>A62171040010273</t>
  </si>
  <si>
    <t>A62171040012522</t>
  </si>
  <si>
    <t>บริษัท ที เอ็น เวิลด์ซัพพลาย จำกัด</t>
  </si>
  <si>
    <t>Norvax</t>
  </si>
  <si>
    <t>TIG-200</t>
  </si>
  <si>
    <t>ทิก</t>
  </si>
  <si>
    <t>A62170630000001</t>
  </si>
  <si>
    <t>A62170630000066</t>
  </si>
  <si>
    <t>ปริมาณการใช้พลังงาน</t>
  </si>
  <si>
    <t>ค่าไฟฟ้า</t>
  </si>
  <si>
    <t>ค่าประสิทธิภาพพลังงาน 
(ลูกบาศก์เมตรต่อชั่วโมงต่อวัตต์)</t>
  </si>
  <si>
    <t>(หน่วย/ปี)</t>
  </si>
  <si>
    <t>(บาท/ปี)</t>
  </si>
  <si>
    <t>DH-2001A</t>
  </si>
  <si>
    <t>A62180140000001</t>
  </si>
  <si>
    <t>A62180140002000</t>
  </si>
  <si>
    <t>DH-218VA</t>
  </si>
  <si>
    <t>A62180140002001</t>
  </si>
  <si>
    <t>A62180140004000</t>
  </si>
  <si>
    <t>TR-901-T</t>
  </si>
  <si>
    <t>A62180160003401</t>
  </si>
  <si>
    <t>A62180160003800</t>
  </si>
  <si>
    <t>SR-60-S</t>
  </si>
  <si>
    <t>A62180160003801</t>
  </si>
  <si>
    <t>A62180160004800</t>
  </si>
  <si>
    <t>SR-90-S</t>
  </si>
  <si>
    <t>A62180160004801</t>
  </si>
  <si>
    <t>A62180160005000</t>
  </si>
  <si>
    <t>RG-951S</t>
  </si>
  <si>
    <t>A62180160005001</t>
  </si>
  <si>
    <t>A62180160005300</t>
  </si>
  <si>
    <t>TR-60G</t>
  </si>
  <si>
    <t>A62180160005301</t>
  </si>
  <si>
    <t>A62180160006300</t>
  </si>
  <si>
    <t>บริษัท เดอะ ซิกเนเจอร์ แบรนด์ จำกัด</t>
  </si>
  <si>
    <t>Tecnogas</t>
  </si>
  <si>
    <t>TNP HD 90 BH</t>
  </si>
  <si>
    <t>A62180030026301</t>
  </si>
  <si>
    <t>A62180030028800</t>
  </si>
  <si>
    <t>KV7269X60</t>
  </si>
  <si>
    <t>A62180040009671</t>
  </si>
  <si>
    <t>A62180040010370</t>
  </si>
  <si>
    <t>TWEET 90B</t>
  </si>
  <si>
    <t>A62180040010371</t>
  </si>
  <si>
    <t>A62180040010670</t>
  </si>
  <si>
    <t>SL26</t>
  </si>
  <si>
    <t>A62180040010671</t>
  </si>
  <si>
    <t>A62180040015670</t>
  </si>
  <si>
    <t>SP745</t>
  </si>
  <si>
    <t>A62180040015671</t>
  </si>
  <si>
    <t>A62180040016170</t>
  </si>
  <si>
    <t>K611ABFX90</t>
  </si>
  <si>
    <t>A62180040016171</t>
  </si>
  <si>
    <t>A62180040017670</t>
  </si>
  <si>
    <t>KV737AX90</t>
  </si>
  <si>
    <t>A62180040017671</t>
  </si>
  <si>
    <t>A62180040019170</t>
  </si>
  <si>
    <t>K631AX90</t>
  </si>
  <si>
    <t>A62180040019171</t>
  </si>
  <si>
    <t>A62180040020670</t>
  </si>
  <si>
    <t>ตารางรายละเอียด ชื่อยี่ห้อ รุ่น ค่าประสิทธิภาพ หมายเลขฉลาก และจำนวนฉลากประหยัดพลังงานประสิทธิภาพสูง ผลิตภัณฑ์ : อุปกรณ์ปรับความเร็วรอบมอเตอร์</t>
  </si>
  <si>
    <t>ขนาด</t>
  </si>
  <si>
    <t>ค่าประสิทธิภาพพลังงาน
(ร้อยละ)</t>
  </si>
  <si>
    <t>(kW)</t>
  </si>
  <si>
    <t>บริษัท โนเวม เอนจิเนียริง จำกัด</t>
  </si>
  <si>
    <t>NOVEM</t>
  </si>
  <si>
    <t>ND1-2-001</t>
  </si>
  <si>
    <t>A62030570000001</t>
  </si>
  <si>
    <t>A62030570000100</t>
  </si>
  <si>
    <t>ND1-2-002-S</t>
  </si>
  <si>
    <t>A62030570000101</t>
  </si>
  <si>
    <t>A62030570000950</t>
  </si>
  <si>
    <t>ND1-4-001</t>
  </si>
  <si>
    <t>A62030570000951</t>
  </si>
  <si>
    <t>A62030570001550</t>
  </si>
  <si>
    <t>ND1-4-002</t>
  </si>
  <si>
    <t>A62030570001551</t>
  </si>
  <si>
    <t>A62030570002150</t>
  </si>
  <si>
    <t>ND1-4-003</t>
  </si>
  <si>
    <t>A62030570002151</t>
  </si>
  <si>
    <t>A62030570002750</t>
  </si>
  <si>
    <t>ND1-4-5A5</t>
  </si>
  <si>
    <t>A62030570002751</t>
  </si>
  <si>
    <t>A62030570003350</t>
  </si>
  <si>
    <t>ND1-4-7A5</t>
  </si>
  <si>
    <t>A62030570003351</t>
  </si>
  <si>
    <t>A62030570003580</t>
  </si>
  <si>
    <t>ND1-4-010</t>
  </si>
  <si>
    <t>A62030570003581</t>
  </si>
  <si>
    <t>A62030570003810</t>
  </si>
  <si>
    <t>ND1-4-015</t>
  </si>
  <si>
    <t>A62030570003811</t>
  </si>
  <si>
    <t>A62030570004010</t>
  </si>
  <si>
    <t>ND1-4-020</t>
  </si>
  <si>
    <t>A62030570004011</t>
  </si>
  <si>
    <t>A62030570004210</t>
  </si>
  <si>
    <t>ND1-4-025</t>
  </si>
  <si>
    <t>A62030570004211</t>
  </si>
  <si>
    <t>A62030570004310</t>
  </si>
  <si>
    <t>ND1-4-030</t>
  </si>
  <si>
    <t>A62030570004311</t>
  </si>
  <si>
    <t>A62030570004410</t>
  </si>
  <si>
    <t>ND1-4-040</t>
  </si>
  <si>
    <t>A62030570004411</t>
  </si>
  <si>
    <t>A62030570004510</t>
  </si>
  <si>
    <t>ND1-4-050</t>
  </si>
  <si>
    <t>A62030570004511</t>
  </si>
  <si>
    <t>A62030570004560</t>
  </si>
  <si>
    <t>ND1-2-003-S-1PH</t>
  </si>
  <si>
    <t>A62030570004561</t>
  </si>
  <si>
    <t>A62030570005560</t>
  </si>
  <si>
    <t>ND1-2-003-S-3PH</t>
  </si>
  <si>
    <t>A62030570005561</t>
  </si>
  <si>
    <t>A62030570006560</t>
  </si>
  <si>
    <t>ND1-4-002-S-3PH</t>
  </si>
  <si>
    <t>A62030570006561</t>
  </si>
  <si>
    <t>A62030570006860</t>
  </si>
  <si>
    <t>ND1-4-003-S-3PH</t>
  </si>
  <si>
    <t>A62030570006861</t>
  </si>
  <si>
    <t>A62030570007160</t>
  </si>
  <si>
    <t>ND1-4-5A5-S-3PH</t>
  </si>
  <si>
    <t>A62030570007161</t>
  </si>
  <si>
    <t>A62030570007460</t>
  </si>
  <si>
    <t>ND1-4-7A5-S-3PH</t>
  </si>
  <si>
    <t>A62030570007461</t>
  </si>
  <si>
    <t>A62030570007660</t>
  </si>
  <si>
    <t>ND1-4-010-S-3PH</t>
  </si>
  <si>
    <t>A62030570007661</t>
  </si>
  <si>
    <t>A62030570007860</t>
  </si>
  <si>
    <t>ND1-2-001-S-SBB</t>
  </si>
  <si>
    <t>A62030570007861</t>
  </si>
  <si>
    <t>A62030570008360</t>
  </si>
  <si>
    <t>บริษัท เอส.ที. คอนโทรล จำกัด</t>
  </si>
  <si>
    <t>Fuji Electric</t>
  </si>
  <si>
    <t>FRN0.4G1S-4A</t>
  </si>
  <si>
    <t>A62030550000001</t>
  </si>
  <si>
    <t>A62030550000030</t>
  </si>
  <si>
    <t>FRN1.5G1S-4A</t>
  </si>
  <si>
    <t>A62030550000031</t>
  </si>
  <si>
    <t>A62030550000530</t>
  </si>
  <si>
    <t>FRN3.7G1S-4A</t>
  </si>
  <si>
    <t>A62030550000531</t>
  </si>
  <si>
    <t>A62030550001030</t>
  </si>
  <si>
    <t>FRN15G1S-4A</t>
  </si>
  <si>
    <t>A62030550001031</t>
  </si>
  <si>
    <t>A62030550001330</t>
  </si>
  <si>
    <t>FRN22G1S-4A</t>
  </si>
  <si>
    <t>A62030550001331</t>
  </si>
  <si>
    <t>A62030550001490</t>
  </si>
  <si>
    <t>FRN30G1S-4A</t>
  </si>
  <si>
    <t>A62030550001491</t>
  </si>
  <si>
    <t>A62030550001570</t>
  </si>
  <si>
    <t>FRN37G1S-4A</t>
  </si>
  <si>
    <t>A62030550001571</t>
  </si>
  <si>
    <t>A62030550001620</t>
  </si>
  <si>
    <t>FRN0004C2S-7A</t>
  </si>
  <si>
    <t>A62030550001621</t>
  </si>
  <si>
    <t>A62030550002420</t>
  </si>
  <si>
    <t>FRN0006C2S-7A</t>
  </si>
  <si>
    <t>A62030550002421</t>
  </si>
  <si>
    <t>A62030550003420</t>
  </si>
  <si>
    <t>FRN0010C2S-7A</t>
  </si>
  <si>
    <t>A62030550003421</t>
  </si>
  <si>
    <t>A62030550003820</t>
  </si>
  <si>
    <t>FRN0012C2S-7A</t>
  </si>
  <si>
    <t>A62030550003821</t>
  </si>
  <si>
    <t>A62030550003900</t>
  </si>
  <si>
    <t>FRN0002C2S-4A</t>
  </si>
  <si>
    <t>A62030550003901</t>
  </si>
  <si>
    <t>A62030550004300</t>
  </si>
  <si>
    <t>FRN0003E2S-7GB</t>
  </si>
  <si>
    <t>A62030550004301</t>
  </si>
  <si>
    <t>A62030550004400</t>
  </si>
  <si>
    <t>FRN0005E2S-7GB</t>
  </si>
  <si>
    <t>A62030550004401</t>
  </si>
  <si>
    <t>A62030550004700</t>
  </si>
  <si>
    <t>FRN0008E2S-7GB</t>
  </si>
  <si>
    <t>A62030550004701</t>
  </si>
  <si>
    <t>A62030550004780</t>
  </si>
  <si>
    <t>FRN0011E2S-7GB</t>
  </si>
  <si>
    <t>A62030550004781</t>
  </si>
  <si>
    <t>A62030550004830</t>
  </si>
  <si>
    <t>FRN0002E2S-4GB</t>
  </si>
  <si>
    <t>A62030550004831</t>
  </si>
  <si>
    <t>A62030550005630</t>
  </si>
  <si>
    <t>FRN0037E2S-4GB</t>
  </si>
  <si>
    <t>A62030550005631</t>
  </si>
  <si>
    <t>A62030550005930</t>
  </si>
  <si>
    <t>FRN0072E2S-4GB</t>
  </si>
  <si>
    <t>A62030550005931</t>
  </si>
  <si>
    <t>A62030550006030</t>
  </si>
  <si>
    <t>บริษัท ฮิตาชิ เอเซีย (ประเทศไทย) จำกัด</t>
  </si>
  <si>
    <t>HITACHI</t>
  </si>
  <si>
    <t>WJ200N-004HFC</t>
  </si>
  <si>
    <t>A62030700017751</t>
  </si>
  <si>
    <t>A62030700018950</t>
  </si>
  <si>
    <t>WJ200N-007HFC</t>
  </si>
  <si>
    <t>A62030700018951</t>
  </si>
  <si>
    <t>A62030700020150</t>
  </si>
  <si>
    <t>WJ200N-015HFC</t>
  </si>
  <si>
    <t>A62030700020151</t>
  </si>
  <si>
    <t>A62030700021350</t>
  </si>
  <si>
    <t>WJ200N-022HFC</t>
  </si>
  <si>
    <t>A62030700021351</t>
  </si>
  <si>
    <t>A62030700022550</t>
  </si>
  <si>
    <t>WJ200N-040HFC</t>
  </si>
  <si>
    <t>A62030700022551</t>
  </si>
  <si>
    <t>A62030700023750</t>
  </si>
  <si>
    <t>WJ200N-055HFC</t>
  </si>
  <si>
    <t>A62030700023751</t>
  </si>
  <si>
    <t>A62030700024950</t>
  </si>
  <si>
    <t>WJ200N-075HFC</t>
  </si>
  <si>
    <t>A62030700024951</t>
  </si>
  <si>
    <t>A62030700026150</t>
  </si>
  <si>
    <t>WJ200N-110HFC</t>
  </si>
  <si>
    <t>A62030700026151</t>
  </si>
  <si>
    <t>A62030700027350</t>
  </si>
  <si>
    <t>WJ200N-150HFC</t>
  </si>
  <si>
    <t>A62030700027351</t>
  </si>
  <si>
    <t>A62030700028550</t>
  </si>
  <si>
    <t>บริษัท ซันโรโบติกส์ แอนด์ เอไอ จำกัด</t>
  </si>
  <si>
    <t>JADEN</t>
  </si>
  <si>
    <t>Z2200-0R4G</t>
  </si>
  <si>
    <t>A62030840000001</t>
  </si>
  <si>
    <t>A62030840002000</t>
  </si>
  <si>
    <t>Z2200-0R75G</t>
  </si>
  <si>
    <t>A62030840002001</t>
  </si>
  <si>
    <t>A62030840004000</t>
  </si>
  <si>
    <t>Z2200-1R5G</t>
  </si>
  <si>
    <t>A62030840004001</t>
  </si>
  <si>
    <t>A62030840006000</t>
  </si>
  <si>
    <t>Z2200-2R2G</t>
  </si>
  <si>
    <t>A62030840006001</t>
  </si>
  <si>
    <t>A62030840008000</t>
  </si>
  <si>
    <t>Z2200-3R7G</t>
  </si>
  <si>
    <t>A62030840008001</t>
  </si>
  <si>
    <t>A62030840010000</t>
  </si>
  <si>
    <t>Z2400-0R75G</t>
  </si>
  <si>
    <t>A62030840010001</t>
  </si>
  <si>
    <t>A62030840012000</t>
  </si>
  <si>
    <t>Z2400-1R5G</t>
  </si>
  <si>
    <t>A62030840012001</t>
  </si>
  <si>
    <t>A62030840014000</t>
  </si>
  <si>
    <t>Z2400-2R2G</t>
  </si>
  <si>
    <t>A62030840014001</t>
  </si>
  <si>
    <t>A62030840016000</t>
  </si>
  <si>
    <t>Z2400-3R7G/5R5P</t>
  </si>
  <si>
    <t>A62030840016001</t>
  </si>
  <si>
    <t>A62030840018000</t>
  </si>
  <si>
    <t>Z2400-5R5G</t>
  </si>
  <si>
    <t>A62030840018001</t>
  </si>
  <si>
    <t>A62030840019000</t>
  </si>
  <si>
    <t>Z2400-7R5G/11P</t>
  </si>
  <si>
    <t>A62030840019001</t>
  </si>
  <si>
    <t>A62030840020000</t>
  </si>
  <si>
    <t>Z2400-11G/15P</t>
  </si>
  <si>
    <t>A62030840020001</t>
  </si>
  <si>
    <t>A62030840020300</t>
  </si>
  <si>
    <t>Z2400-15G/18.5P</t>
  </si>
  <si>
    <t>A62030840020301</t>
  </si>
  <si>
    <t>A62030840020600</t>
  </si>
  <si>
    <t>Z2400-18.5/22P</t>
  </si>
  <si>
    <t>A62030840020601</t>
  </si>
  <si>
    <t>A62030840020900</t>
  </si>
  <si>
    <t>Z2400-22G/30P</t>
  </si>
  <si>
    <t>A62030840020901</t>
  </si>
  <si>
    <t>A62030840021200</t>
  </si>
  <si>
    <t>บริษัท วานิชรุ่งเรืองอินเตอร์เทรด จำกัด</t>
  </si>
  <si>
    <t>LITEON</t>
  </si>
  <si>
    <t>EVO600043SD75E20F</t>
  </si>
  <si>
    <t>A62030820000001</t>
  </si>
  <si>
    <t>A62030820000200</t>
  </si>
  <si>
    <t>EVO600043S1D5E20F</t>
  </si>
  <si>
    <t>A62030820000201</t>
  </si>
  <si>
    <t>A62030820000400</t>
  </si>
  <si>
    <t>EVO600043S2D2E20F</t>
  </si>
  <si>
    <t>A62030820000401</t>
  </si>
  <si>
    <t>A62030820000600</t>
  </si>
  <si>
    <t>EVO600043S3D7E20F</t>
  </si>
  <si>
    <t>A62030820000601</t>
  </si>
  <si>
    <t>A62030820000800</t>
  </si>
  <si>
    <t>EVO680043SD75E20</t>
  </si>
  <si>
    <t>A62030820000801</t>
  </si>
  <si>
    <t>A62030820001000</t>
  </si>
  <si>
    <t>EVO680043S1D5E20</t>
  </si>
  <si>
    <t>A62030820001001</t>
  </si>
  <si>
    <t>A62030820001200</t>
  </si>
  <si>
    <t>EVO680043S2D2E20</t>
  </si>
  <si>
    <t>A62030820001201</t>
  </si>
  <si>
    <t>A62030820001400</t>
  </si>
  <si>
    <t>EVO680043S3D7E20</t>
  </si>
  <si>
    <t>A62030820001401</t>
  </si>
  <si>
    <t>A62030820001600</t>
  </si>
  <si>
    <t>EVO680043S5D5E20</t>
  </si>
  <si>
    <t>A62030820001601</t>
  </si>
  <si>
    <t>A62030820001800</t>
  </si>
  <si>
    <t>EVO680043S7D5E20</t>
  </si>
  <si>
    <t>A62030820001801</t>
  </si>
  <si>
    <t>A62030820002000</t>
  </si>
  <si>
    <t>EVO680043S011E20</t>
  </si>
  <si>
    <t>A62030820002001</t>
  </si>
  <si>
    <t>A62030820002200</t>
  </si>
  <si>
    <t>EVO680043S015E20</t>
  </si>
  <si>
    <t>A62030820002201</t>
  </si>
  <si>
    <t>A62030820002400</t>
  </si>
  <si>
    <t>EVO600021SD75E20F</t>
  </si>
  <si>
    <t>A62030820002401</t>
  </si>
  <si>
    <t>A62030820002600</t>
  </si>
  <si>
    <t>EVO600021S1D5E20F</t>
  </si>
  <si>
    <t>A62030820002601</t>
  </si>
  <si>
    <t>A62030820002800</t>
  </si>
  <si>
    <t>EVO600021S2D2E20F</t>
  </si>
  <si>
    <t>A62030820002801</t>
  </si>
  <si>
    <t>A62030820003000</t>
  </si>
  <si>
    <t>รหัส
บริษัท</t>
  </si>
  <si>
    <t>ชนิด (โพล)</t>
  </si>
  <si>
    <t>กำลังสูงสุด</t>
  </si>
  <si>
    <t>บริษัท ไอเมคคานิคส์ จำกัด</t>
  </si>
  <si>
    <t>059</t>
  </si>
  <si>
    <t>GUANGLU</t>
  </si>
  <si>
    <t>GE2-80M2-4</t>
  </si>
  <si>
    <t>A62050590002001</t>
  </si>
  <si>
    <t>A62050590003000</t>
  </si>
  <si>
    <t>GE2-90L-4</t>
  </si>
  <si>
    <t>A62050590003001</t>
  </si>
  <si>
    <t>A62050590004000</t>
  </si>
  <si>
    <t>IE2-180L-4</t>
  </si>
  <si>
    <t>A62050590004001</t>
  </si>
  <si>
    <t>A62050590005000</t>
  </si>
  <si>
    <t>IE2-100L1-4</t>
  </si>
  <si>
    <t>A62050590005001</t>
  </si>
  <si>
    <t>A62050590006000</t>
  </si>
  <si>
    <t>IE2-112M-4</t>
  </si>
  <si>
    <t>A62050590006001</t>
  </si>
  <si>
    <t>A62050590007000</t>
  </si>
  <si>
    <t>บริษัท มอเตอร์789 จำกัด</t>
  </si>
  <si>
    <t>083</t>
  </si>
  <si>
    <t>CROMPTON</t>
  </si>
  <si>
    <t>IE2-80M2-4</t>
  </si>
  <si>
    <t>A62050830000001</t>
  </si>
  <si>
    <t>A62050830001000</t>
  </si>
  <si>
    <t>IE2-90L-4</t>
  </si>
  <si>
    <t>A62050830001001</t>
  </si>
  <si>
    <t>A62050830002000</t>
  </si>
  <si>
    <t>บริษัท มิตซูบิชิ อีเล็คทริค ออโตเมชั่น (ประเทศไทย) จำกัด</t>
  </si>
  <si>
    <t>073</t>
  </si>
  <si>
    <t>MITSUBISHI ELETRIC</t>
  </si>
  <si>
    <t>SF-PRO 0.75kW 4P</t>
  </si>
  <si>
    <t>A62050730000001</t>
  </si>
  <si>
    <t>A62050730000010</t>
  </si>
  <si>
    <t>SF-PRO 1.5kW 4P</t>
  </si>
  <si>
    <t>A62050730000011</t>
  </si>
  <si>
    <t>A62050730000020</t>
  </si>
  <si>
    <t>SF-PRO 2.2kW 4P</t>
  </si>
  <si>
    <t>A62050730000021</t>
  </si>
  <si>
    <t>A62050730000030</t>
  </si>
  <si>
    <t>SF-PRO 3.7kW 4P</t>
  </si>
  <si>
    <t>A62050730000031</t>
  </si>
  <si>
    <t>A62050730000040</t>
  </si>
  <si>
    <t>SF-PRO 5.5kW 4P</t>
  </si>
  <si>
    <t>A62050730000041</t>
  </si>
  <si>
    <t>A62050730000050</t>
  </si>
  <si>
    <t>SF-PRO 7.5kW 4P</t>
  </si>
  <si>
    <t>A62050730000051</t>
  </si>
  <si>
    <t>A62050730000055</t>
  </si>
  <si>
    <t>SF-PRO 11kW 4P</t>
  </si>
  <si>
    <t>A62050730000056</t>
  </si>
  <si>
    <t>A62050730000060</t>
  </si>
  <si>
    <t>SF-PRO 15kW 4P</t>
  </si>
  <si>
    <t>A62050730000061</t>
  </si>
  <si>
    <t>A62050730000065</t>
  </si>
  <si>
    <t>SF-PRO 18.5kW 4P</t>
  </si>
  <si>
    <t>A62050730000066</t>
  </si>
  <si>
    <t>A62050730000070</t>
  </si>
  <si>
    <t>SF-PRO 22kW 4P</t>
  </si>
  <si>
    <t>A62050730000071</t>
  </si>
  <si>
    <t>A62050730000075</t>
  </si>
  <si>
    <t>SF-PRO 30kW 4P</t>
  </si>
  <si>
    <t>A62050730000076</t>
  </si>
  <si>
    <t>A62050730000080</t>
  </si>
  <si>
    <t>SF-PRO 37kW 4P</t>
  </si>
  <si>
    <t>A62050730000081</t>
  </si>
  <si>
    <t>A62050730000085</t>
  </si>
  <si>
    <t>บริษัท ยิลมาช (ประเทศไทย) จำกัด</t>
  </si>
  <si>
    <t>087</t>
  </si>
  <si>
    <t>GAMAK MOTOR</t>
  </si>
  <si>
    <t>AGM3EL 80 H 46</t>
  </si>
  <si>
    <t>A62050870000001</t>
  </si>
  <si>
    <t>A62050870001500</t>
  </si>
  <si>
    <t>AGM3EL 90 S 4</t>
  </si>
  <si>
    <t>A62050870001501</t>
  </si>
  <si>
    <t>A62050870003000</t>
  </si>
  <si>
    <t>AGM3EL 90 LH 4</t>
  </si>
  <si>
    <t>A62050870003001</t>
  </si>
  <si>
    <t>A62050870004500</t>
  </si>
  <si>
    <t>AGM3EL 100 L 4a</t>
  </si>
  <si>
    <t>A62050870004501</t>
  </si>
  <si>
    <t>A62050870006000</t>
  </si>
  <si>
    <t>AGM3EL 100 LH 4b</t>
  </si>
  <si>
    <t>A62050870006001</t>
  </si>
  <si>
    <t>A62050870007500</t>
  </si>
  <si>
    <t>AGM3EL 112 MH 4</t>
  </si>
  <si>
    <t>A62050870007501</t>
  </si>
  <si>
    <t>A62050870009000</t>
  </si>
  <si>
    <t>AGM3EL 132 S 4</t>
  </si>
  <si>
    <t>A62050870009001</t>
  </si>
  <si>
    <t>A62050870010500</t>
  </si>
  <si>
    <t>AGM3EL 132 M 4</t>
  </si>
  <si>
    <t>A62050870010501</t>
  </si>
  <si>
    <t>A62050870012000</t>
  </si>
  <si>
    <t>GM3EL 160 M 4</t>
  </si>
  <si>
    <t>A62050870012001</t>
  </si>
  <si>
    <t>A62050870013500</t>
  </si>
  <si>
    <t>GM3EL 160 L 4</t>
  </si>
  <si>
    <t>A62050870013501</t>
  </si>
  <si>
    <t>A62050870015000</t>
  </si>
  <si>
    <t>บริษัท อัลติเมท คอมเมอร์เชียล จำกัด</t>
  </si>
  <si>
    <t>069</t>
  </si>
  <si>
    <t>Marathon</t>
  </si>
  <si>
    <t>TCA 80MA-02</t>
  </si>
  <si>
    <t>A62050690004601</t>
  </si>
  <si>
    <t>A62050690004700</t>
  </si>
  <si>
    <t>TCA 80MB-02</t>
  </si>
  <si>
    <t>A62050690004701</t>
  </si>
  <si>
    <t>A62050690004800</t>
  </si>
  <si>
    <t>TCA 90S-02</t>
  </si>
  <si>
    <t>A62050690004801</t>
  </si>
  <si>
    <t>A62050690004900</t>
  </si>
  <si>
    <t>TCA 90L-02</t>
  </si>
  <si>
    <t>A62050690004901</t>
  </si>
  <si>
    <t>A62050690005000</t>
  </si>
  <si>
    <t>TCA 100LA-02</t>
  </si>
  <si>
    <t>A62050690005001</t>
  </si>
  <si>
    <t>A62050690005100</t>
  </si>
  <si>
    <t>TCA 112M-02</t>
  </si>
  <si>
    <t>A62050690005101</t>
  </si>
  <si>
    <t>A62050690005200</t>
  </si>
  <si>
    <t>TCA 132SA-02</t>
  </si>
  <si>
    <t>A62050690005201</t>
  </si>
  <si>
    <t>A62050690005300</t>
  </si>
  <si>
    <t>TCA 132SB-02</t>
  </si>
  <si>
    <t>A62050690005301</t>
  </si>
  <si>
    <t>A62050690005400</t>
  </si>
  <si>
    <t>TCA 160MB-02</t>
  </si>
  <si>
    <t>A62050690005401</t>
  </si>
  <si>
    <t>A62050690005500</t>
  </si>
  <si>
    <t>TCA 160MC-02</t>
  </si>
  <si>
    <t>A62050690005501</t>
  </si>
  <si>
    <t>A62050690005600</t>
  </si>
  <si>
    <t>TCA 160LA-02</t>
  </si>
  <si>
    <t>A62050690005601</t>
  </si>
  <si>
    <t>A62050690005700</t>
  </si>
  <si>
    <t>TCA 160LB-02</t>
  </si>
  <si>
    <t>A62050690005701</t>
  </si>
  <si>
    <t>A62050690005800</t>
  </si>
  <si>
    <t>TCA 180M-02</t>
  </si>
  <si>
    <t>A62050690005801</t>
  </si>
  <si>
    <t>A62050690005900</t>
  </si>
  <si>
    <t>TCA 180L-02</t>
  </si>
  <si>
    <t>A62050690005901</t>
  </si>
  <si>
    <t>A62050690006000</t>
  </si>
  <si>
    <t>TCA 200LA-02</t>
  </si>
  <si>
    <t>A62050690006001</t>
  </si>
  <si>
    <t>A62050690006100</t>
  </si>
  <si>
    <t>TCA 200LB-02</t>
  </si>
  <si>
    <t>A62050690006101</t>
  </si>
  <si>
    <t>A62050690006200</t>
  </si>
  <si>
    <t>TCA 80MB-04</t>
  </si>
  <si>
    <t>A62050690006201</t>
  </si>
  <si>
    <t>A62050690006300</t>
  </si>
  <si>
    <t>TCA 90S-04</t>
  </si>
  <si>
    <t>A62050690006301</t>
  </si>
  <si>
    <t>A62050690006400</t>
  </si>
  <si>
    <t>TCA 90L-04</t>
  </si>
  <si>
    <t>A62050690006401</t>
  </si>
  <si>
    <t>A62050690006500</t>
  </si>
  <si>
    <t>TCA 100LA-04</t>
  </si>
  <si>
    <t>A62050690006501</t>
  </si>
  <si>
    <t>A62050690006600</t>
  </si>
  <si>
    <t>TCA 100LB-04</t>
  </si>
  <si>
    <t>A62050690006601</t>
  </si>
  <si>
    <t>A62050690006700</t>
  </si>
  <si>
    <t>TCA 112MB-04</t>
  </si>
  <si>
    <t>A62050690006701</t>
  </si>
  <si>
    <t>A62050690006800</t>
  </si>
  <si>
    <t>TCA 132S-04</t>
  </si>
  <si>
    <t>A62050690006801</t>
  </si>
  <si>
    <t>A62050690006900</t>
  </si>
  <si>
    <t>TCA 132M-04</t>
  </si>
  <si>
    <t>A62050690006901</t>
  </si>
  <si>
    <t>A62050690007000</t>
  </si>
  <si>
    <t>TCA 160MB-04</t>
  </si>
  <si>
    <t>A62050690007001</t>
  </si>
  <si>
    <t>A62050690007100</t>
  </si>
  <si>
    <t>TCA 160LA-04</t>
  </si>
  <si>
    <t>A62050690007101</t>
  </si>
  <si>
    <t>A62050690007200</t>
  </si>
  <si>
    <t>TCA 160LB-04</t>
  </si>
  <si>
    <t>A62050690007201</t>
  </si>
  <si>
    <t>A62050690007300</t>
  </si>
  <si>
    <t>TCA 180M-04</t>
  </si>
  <si>
    <t>A62050690007301</t>
  </si>
  <si>
    <t>A62050690007400</t>
  </si>
  <si>
    <t>TCA 180LA-04</t>
  </si>
  <si>
    <t>A62050690007401</t>
  </si>
  <si>
    <t>A62050690007500</t>
  </si>
  <si>
    <t>TCA 180LB-04</t>
  </si>
  <si>
    <t>A62050690007501</t>
  </si>
  <si>
    <t>A62050690007600</t>
  </si>
  <si>
    <t>TCA 200LA-04</t>
  </si>
  <si>
    <t>A62050690007601</t>
  </si>
  <si>
    <t>A62050690007700</t>
  </si>
  <si>
    <t>TCA 200LB-04</t>
  </si>
  <si>
    <t>A62050690007701</t>
  </si>
  <si>
    <t>A62050690007800</t>
  </si>
  <si>
    <t>TCA 225S-04</t>
  </si>
  <si>
    <t>A62050690007801</t>
  </si>
  <si>
    <t>A62050690007900</t>
  </si>
  <si>
    <t>TCA 90S-06</t>
  </si>
  <si>
    <t>A62050690007901</t>
  </si>
  <si>
    <t>A62050690008000</t>
  </si>
  <si>
    <t>TCA 90L-06</t>
  </si>
  <si>
    <t>A62050690008001</t>
  </si>
  <si>
    <t>A62050690008100</t>
  </si>
  <si>
    <t>TCA 100L-06</t>
  </si>
  <si>
    <t>A62050690008101</t>
  </si>
  <si>
    <t>A62050690008200</t>
  </si>
  <si>
    <t>TCA 112M-06</t>
  </si>
  <si>
    <t>A62050690008201</t>
  </si>
  <si>
    <t>A62050690008300</t>
  </si>
  <si>
    <t>TCA 132SA-06</t>
  </si>
  <si>
    <t>A62050690008301</t>
  </si>
  <si>
    <t>A62050690008400</t>
  </si>
  <si>
    <t>TCA 132MA-06</t>
  </si>
  <si>
    <t>A62050690008401</t>
  </si>
  <si>
    <t>A62050690008500</t>
  </si>
  <si>
    <t>TCA 132MB-06</t>
  </si>
  <si>
    <t>A62050690008501</t>
  </si>
  <si>
    <t>A62050690008600</t>
  </si>
  <si>
    <t>TCA 160M-06</t>
  </si>
  <si>
    <t>A62050690008601</t>
  </si>
  <si>
    <t>A62050690008700</t>
  </si>
  <si>
    <t>TCA 160LB-06</t>
  </si>
  <si>
    <t>A62050690008701</t>
  </si>
  <si>
    <t>A62050690008800</t>
  </si>
  <si>
    <t>TCA 180LA-06</t>
  </si>
  <si>
    <t>A62050690008801</t>
  </si>
  <si>
    <t>A62050690008900</t>
  </si>
  <si>
    <t>TCA 180LB-06</t>
  </si>
  <si>
    <t>A62050690008901</t>
  </si>
  <si>
    <t>A62050690009000</t>
  </si>
  <si>
    <t>TCA 200LA-06</t>
  </si>
  <si>
    <t>A62050690009001</t>
  </si>
  <si>
    <t>A62050690009100</t>
  </si>
  <si>
    <t>TCA 200LB-06</t>
  </si>
  <si>
    <t>A62050690009101</t>
  </si>
  <si>
    <t>A62050690009200</t>
  </si>
  <si>
    <t>TCA 200LC-06</t>
  </si>
  <si>
    <t>A62050690009201</t>
  </si>
  <si>
    <t>A62050690009300</t>
  </si>
  <si>
    <t>TCA 225MA-06</t>
  </si>
  <si>
    <t>A62050690009301</t>
  </si>
  <si>
    <t>A62050690009400</t>
  </si>
  <si>
    <t>TCA 225MB-06</t>
  </si>
  <si>
    <t>A62050690009401</t>
  </si>
  <si>
    <t>A62050690009500</t>
  </si>
  <si>
    <t>TCA 250MA-06</t>
  </si>
  <si>
    <t>A62050690009501</t>
  </si>
  <si>
    <t>A62050690009600</t>
  </si>
  <si>
    <t>QCA 80MA02</t>
  </si>
  <si>
    <t>A62050690009601</t>
  </si>
  <si>
    <t>A62050690009700</t>
  </si>
  <si>
    <t>QCA 80MB02</t>
  </si>
  <si>
    <t>A62050690009701</t>
  </si>
  <si>
    <t>A62050690009800</t>
  </si>
  <si>
    <t>QCA 90S02</t>
  </si>
  <si>
    <t>A62050690009801</t>
  </si>
  <si>
    <t>A62050690009900</t>
  </si>
  <si>
    <t>QCA 90L02</t>
  </si>
  <si>
    <t>A62050690009901</t>
  </si>
  <si>
    <t>A62050690010000</t>
  </si>
  <si>
    <t>QCA 100LA02</t>
  </si>
  <si>
    <t>A62050690010001</t>
  </si>
  <si>
    <t>A62050690010100</t>
  </si>
  <si>
    <t>QCA 112M02</t>
  </si>
  <si>
    <t>A62050690010101</t>
  </si>
  <si>
    <t>A62050690010200</t>
  </si>
  <si>
    <t>QCA 132SA02</t>
  </si>
  <si>
    <t>A62050690010201</t>
  </si>
  <si>
    <t>A62050690010300</t>
  </si>
  <si>
    <t>QCA 132SB02</t>
  </si>
  <si>
    <t>A62050690010301</t>
  </si>
  <si>
    <t>A62050690010400</t>
  </si>
  <si>
    <t>QCA 160MB02</t>
  </si>
  <si>
    <t>A62050690010401</t>
  </si>
  <si>
    <t>A62050690010500</t>
  </si>
  <si>
    <t>QCA 160MC02</t>
  </si>
  <si>
    <t>A62050690010501</t>
  </si>
  <si>
    <t>A62050690010600</t>
  </si>
  <si>
    <t>QCA 160LA02</t>
  </si>
  <si>
    <t>A62050690010601</t>
  </si>
  <si>
    <t>A62050690010700</t>
  </si>
  <si>
    <t>QCA 180M02</t>
  </si>
  <si>
    <t>A62050690010701</t>
  </si>
  <si>
    <t>A62050690010800</t>
  </si>
  <si>
    <t>QCA 200LA02</t>
  </si>
  <si>
    <t>A62050690010801</t>
  </si>
  <si>
    <t>A62050690010900</t>
  </si>
  <si>
    <t>QCA 200LB02</t>
  </si>
  <si>
    <t>A62050690010901</t>
  </si>
  <si>
    <t>A62050690011000</t>
  </si>
  <si>
    <t>QCA 225MA02</t>
  </si>
  <si>
    <t>A62050690011001</t>
  </si>
  <si>
    <t>A62050690011100</t>
  </si>
  <si>
    <t>QCA 250MA02</t>
  </si>
  <si>
    <t>A62050690011101</t>
  </si>
  <si>
    <t>A62050690011200</t>
  </si>
  <si>
    <t>QCA 280S02</t>
  </si>
  <si>
    <t>A62050690011201</t>
  </si>
  <si>
    <t>A62050690011300</t>
  </si>
  <si>
    <t>QCA 280MA02</t>
  </si>
  <si>
    <t>A62050690011301</t>
  </si>
  <si>
    <t>A62050690011400</t>
  </si>
  <si>
    <t>QCA 315S02</t>
  </si>
  <si>
    <t>A62050690011401</t>
  </si>
  <si>
    <t>A62050690011500</t>
  </si>
  <si>
    <t>QCA 315MB02</t>
  </si>
  <si>
    <t>A62050690011501</t>
  </si>
  <si>
    <t>A62050690011600</t>
  </si>
  <si>
    <t>QCA 315LA02</t>
  </si>
  <si>
    <t>A62050690011601</t>
  </si>
  <si>
    <t>A62050690011700</t>
  </si>
  <si>
    <t>QCA 80MB04</t>
  </si>
  <si>
    <t>A62050690011701</t>
  </si>
  <si>
    <t>A62050690011800</t>
  </si>
  <si>
    <t>QCA 90S04</t>
  </si>
  <si>
    <t>A62050690011801</t>
  </si>
  <si>
    <t>A62050690011900</t>
  </si>
  <si>
    <t>QCA 90L04</t>
  </si>
  <si>
    <t>A62050690011901</t>
  </si>
  <si>
    <t>A62050690012000</t>
  </si>
  <si>
    <t>QCA 100LA04</t>
  </si>
  <si>
    <t>A62050690012001</t>
  </si>
  <si>
    <t>A62050690012100</t>
  </si>
  <si>
    <t>QCA 100LB04</t>
  </si>
  <si>
    <t>A62050690012101</t>
  </si>
  <si>
    <t>A62050690012200</t>
  </si>
  <si>
    <t>QCA 112MB04</t>
  </si>
  <si>
    <t>A62050690012201</t>
  </si>
  <si>
    <t>A62050690012300</t>
  </si>
  <si>
    <t>QCA 132S04</t>
  </si>
  <si>
    <t>A62050690012301</t>
  </si>
  <si>
    <t>A62050690012400</t>
  </si>
  <si>
    <t>QCA 132M04</t>
  </si>
  <si>
    <t>A62050690012401</t>
  </si>
  <si>
    <t>A62050690012500</t>
  </si>
  <si>
    <t>QCA 160MB04</t>
  </si>
  <si>
    <t>A62050690012501</t>
  </si>
  <si>
    <t>A62050690012600</t>
  </si>
  <si>
    <t>QCA 160LA04</t>
  </si>
  <si>
    <t>A62050690012601</t>
  </si>
  <si>
    <t>A62050690012700</t>
  </si>
  <si>
    <t>QCA 180M04</t>
  </si>
  <si>
    <t>A62050690012701</t>
  </si>
  <si>
    <t>A62050690012800</t>
  </si>
  <si>
    <t>QCA 180LA04</t>
  </si>
  <si>
    <t>A62050690012801</t>
  </si>
  <si>
    <t>A62050690012900</t>
  </si>
  <si>
    <t>QCA 200LA04</t>
  </si>
  <si>
    <t>A62050690012901</t>
  </si>
  <si>
    <t>A62050690013000</t>
  </si>
  <si>
    <t>QCA 225S04</t>
  </si>
  <si>
    <t>A62050690013001</t>
  </si>
  <si>
    <t>A62050690013100</t>
  </si>
  <si>
    <t>QCA 225MA04</t>
  </si>
  <si>
    <t>A62050690013101</t>
  </si>
  <si>
    <t>A62050690013200</t>
  </si>
  <si>
    <t>QCA 50MA04</t>
  </si>
  <si>
    <t>A62050690013201</t>
  </si>
  <si>
    <t>A62050690013300</t>
  </si>
  <si>
    <t>QCA 280S04</t>
  </si>
  <si>
    <t>A62050690013301</t>
  </si>
  <si>
    <t>A62050690013400</t>
  </si>
  <si>
    <t>QCA 280MA04</t>
  </si>
  <si>
    <t>A62050690013401</t>
  </si>
  <si>
    <t>A62050690013500</t>
  </si>
  <si>
    <t>QCA 315S04</t>
  </si>
  <si>
    <t>A62050690013501</t>
  </si>
  <si>
    <t>A62050690013600</t>
  </si>
  <si>
    <t>QCA 315MB04</t>
  </si>
  <si>
    <t>A62050690013601</t>
  </si>
  <si>
    <t>A62050690013700</t>
  </si>
  <si>
    <t>QCA 315LA04</t>
  </si>
  <si>
    <t>A62050690013701</t>
  </si>
  <si>
    <t>A62050690013800</t>
  </si>
  <si>
    <t>QCA 90S06</t>
  </si>
  <si>
    <t>A62050690013801</t>
  </si>
  <si>
    <t>A62050690013900</t>
  </si>
  <si>
    <t>QCA 90L06</t>
  </si>
  <si>
    <t>A62050690013901</t>
  </si>
  <si>
    <t>A62050690014000</t>
  </si>
  <si>
    <t>QCA 100L06</t>
  </si>
  <si>
    <t>A62050690014001</t>
  </si>
  <si>
    <t>A62050690014100</t>
  </si>
  <si>
    <t>QCA 112M06</t>
  </si>
  <si>
    <t>A62050690014101</t>
  </si>
  <si>
    <t>A62050690014200</t>
  </si>
  <si>
    <t>QCA 132SA06</t>
  </si>
  <si>
    <t>A62050690014201</t>
  </si>
  <si>
    <t>A62050690014300</t>
  </si>
  <si>
    <t>QCA 132MA06</t>
  </si>
  <si>
    <t>A62050690014301</t>
  </si>
  <si>
    <t>A62050690014400</t>
  </si>
  <si>
    <t>QCA 132MB06</t>
  </si>
  <si>
    <t>A62050690014401</t>
  </si>
  <si>
    <t>A62050690014500</t>
  </si>
  <si>
    <t>QCA 160M06</t>
  </si>
  <si>
    <t>A62050690014501</t>
  </si>
  <si>
    <t>A62050690014600</t>
  </si>
  <si>
    <t>QCA 160LB06</t>
  </si>
  <si>
    <t>A62050690014601</t>
  </si>
  <si>
    <t>A62050690014700</t>
  </si>
  <si>
    <t>QCA 180LA06</t>
  </si>
  <si>
    <t>A62050690014701</t>
  </si>
  <si>
    <t>A62050690014800</t>
  </si>
  <si>
    <t>QCA 200LA06</t>
  </si>
  <si>
    <t>A62050690014801</t>
  </si>
  <si>
    <t>A62050690014900</t>
  </si>
  <si>
    <t>QCA 200LB06</t>
  </si>
  <si>
    <t>A62050690014901</t>
  </si>
  <si>
    <t>A62050690015000</t>
  </si>
  <si>
    <t>QCA 225MA06</t>
  </si>
  <si>
    <t>A62050690015001</t>
  </si>
  <si>
    <t>A62050690015100</t>
  </si>
  <si>
    <t>QCA 250MA06</t>
  </si>
  <si>
    <t>A62050690015101</t>
  </si>
  <si>
    <t>A62050690015200</t>
  </si>
  <si>
    <t>QCA 280S06</t>
  </si>
  <si>
    <t>A62050690015201</t>
  </si>
  <si>
    <t>A62050690015300</t>
  </si>
  <si>
    <t>QCA 280MA06</t>
  </si>
  <si>
    <t>A62050690015301</t>
  </si>
  <si>
    <t>A62050690015400</t>
  </si>
  <si>
    <t>QCA 315S06</t>
  </si>
  <si>
    <t>A62050690015401</t>
  </si>
  <si>
    <t>A62050690015500</t>
  </si>
  <si>
    <t>QCA 315MA06</t>
  </si>
  <si>
    <t>A62050690015501</t>
  </si>
  <si>
    <t>A62050690015600</t>
  </si>
  <si>
    <t>QCA 315LA06</t>
  </si>
  <si>
    <t>A62050690015601</t>
  </si>
  <si>
    <t>A62050690015700</t>
  </si>
  <si>
    <t>QCA 315LC06</t>
  </si>
  <si>
    <t>A62050690015701</t>
  </si>
  <si>
    <t>A62050690015800</t>
  </si>
  <si>
    <t>QCA 355MA06</t>
  </si>
  <si>
    <t>A62050690015801</t>
  </si>
  <si>
    <t>A62050690015900</t>
  </si>
  <si>
    <t>CMG</t>
  </si>
  <si>
    <t>M34002203HGAT</t>
  </si>
  <si>
    <t>A62050690015901</t>
  </si>
  <si>
    <t>A62050690016000</t>
  </si>
  <si>
    <t>M34004003HGAT</t>
  </si>
  <si>
    <t>A62050690016001</t>
  </si>
  <si>
    <t>A62050690016100</t>
  </si>
  <si>
    <t>M34005503HGAT</t>
  </si>
  <si>
    <t>A62050690016101</t>
  </si>
  <si>
    <t>A62050690016200</t>
  </si>
  <si>
    <t>M34011003HGAT</t>
  </si>
  <si>
    <t>A62050690016201</t>
  </si>
  <si>
    <t>A62050690016300</t>
  </si>
  <si>
    <t>Ritter</t>
  </si>
  <si>
    <t>R280A2</t>
  </si>
  <si>
    <t>A62050690016301</t>
  </si>
  <si>
    <t>A62050690016400</t>
  </si>
  <si>
    <t>R280B2</t>
  </si>
  <si>
    <t>A62050690016401</t>
  </si>
  <si>
    <t>A62050690016500</t>
  </si>
  <si>
    <t>R290S2</t>
  </si>
  <si>
    <t>A62050690016501</t>
  </si>
  <si>
    <t>A62050690016600</t>
  </si>
  <si>
    <t>R290L2</t>
  </si>
  <si>
    <t>A62050690016601</t>
  </si>
  <si>
    <t>A62050690016700</t>
  </si>
  <si>
    <t>R2100L2</t>
  </si>
  <si>
    <t>A62050690016701</t>
  </si>
  <si>
    <t>A62050690016800</t>
  </si>
  <si>
    <t>R2112M2</t>
  </si>
  <si>
    <t>A62050690016801</t>
  </si>
  <si>
    <t>A62050690016900</t>
  </si>
  <si>
    <t>R2132SA2</t>
  </si>
  <si>
    <t>A62050690016901</t>
  </si>
  <si>
    <t>A62050690017000</t>
  </si>
  <si>
    <t>R2132SB2</t>
  </si>
  <si>
    <t>A62050690017001</t>
  </si>
  <si>
    <t>A62050690017100</t>
  </si>
  <si>
    <t>R2160MA2</t>
  </si>
  <si>
    <t>A62050690017101</t>
  </si>
  <si>
    <t>A62050690017200</t>
  </si>
  <si>
    <t>R2160MB2</t>
  </si>
  <si>
    <t>A62050690017201</t>
  </si>
  <si>
    <t>A62050690017300</t>
  </si>
  <si>
    <t>R2160L2</t>
  </si>
  <si>
    <t>A62050690017301</t>
  </si>
  <si>
    <t>A62050690017400</t>
  </si>
  <si>
    <t>R2180M2</t>
  </si>
  <si>
    <t>A62050690017401</t>
  </si>
  <si>
    <t>A62050690017500</t>
  </si>
  <si>
    <t>R2200LA2</t>
  </si>
  <si>
    <t>A62050690017501</t>
  </si>
  <si>
    <t>A62050690017600</t>
  </si>
  <si>
    <t>R2200LB2</t>
  </si>
  <si>
    <t>A62050690017601</t>
  </si>
  <si>
    <t>A62050690017700</t>
  </si>
  <si>
    <t>R2225M2</t>
  </si>
  <si>
    <t>A62050690017701</t>
  </si>
  <si>
    <t>A62050690017800</t>
  </si>
  <si>
    <t>R2250M2</t>
  </si>
  <si>
    <t>A62050690017801</t>
  </si>
  <si>
    <t>A62050690017900</t>
  </si>
  <si>
    <t>R2280S2</t>
  </si>
  <si>
    <t>A62050690017901</t>
  </si>
  <si>
    <t>A62050690018000</t>
  </si>
  <si>
    <t>R2280M2</t>
  </si>
  <si>
    <t>A62050690018001</t>
  </si>
  <si>
    <t>A62050690018100</t>
  </si>
  <si>
    <t>R2315S2</t>
  </si>
  <si>
    <t>A62050690018101</t>
  </si>
  <si>
    <t>A62050690018200</t>
  </si>
  <si>
    <t>R2315M2</t>
  </si>
  <si>
    <t>A62050690018201</t>
  </si>
  <si>
    <t>A62050690018300</t>
  </si>
  <si>
    <t>R2315LA2</t>
  </si>
  <si>
    <t>A62050690018301</t>
  </si>
  <si>
    <t>A62050690018400</t>
  </si>
  <si>
    <t>R280B4</t>
  </si>
  <si>
    <t>A62050690018401</t>
  </si>
  <si>
    <t>A62050690018500</t>
  </si>
  <si>
    <t>R290S4</t>
  </si>
  <si>
    <t>A62050690018501</t>
  </si>
  <si>
    <t>A62050690018600</t>
  </si>
  <si>
    <t>R290L4</t>
  </si>
  <si>
    <t>A62050690018601</t>
  </si>
  <si>
    <t>A62050690018700</t>
  </si>
  <si>
    <t>R2100LA4</t>
  </si>
  <si>
    <t>A62050690018701</t>
  </si>
  <si>
    <t>A62050690018800</t>
  </si>
  <si>
    <t>R2100LB4</t>
  </si>
  <si>
    <t>A62050690018801</t>
  </si>
  <si>
    <t>A62050690018900</t>
  </si>
  <si>
    <t>R2112M4</t>
  </si>
  <si>
    <t>A62050690018901</t>
  </si>
  <si>
    <t>A62050690019000</t>
  </si>
  <si>
    <t>R2132S4</t>
  </si>
  <si>
    <t>A62050690019001</t>
  </si>
  <si>
    <t>A62050690019100</t>
  </si>
  <si>
    <t>R2132M4</t>
  </si>
  <si>
    <t>A62050690019101</t>
  </si>
  <si>
    <t>A62050690019200</t>
  </si>
  <si>
    <t>R2160M4</t>
  </si>
  <si>
    <t>A62050690019201</t>
  </si>
  <si>
    <t>A62050690019300</t>
  </si>
  <si>
    <t>R2160L4</t>
  </si>
  <si>
    <t>A62050690019301</t>
  </si>
  <si>
    <t>A62050690019400</t>
  </si>
  <si>
    <t>R2180M4</t>
  </si>
  <si>
    <t>A62050690019401</t>
  </si>
  <si>
    <t>A62050690019500</t>
  </si>
  <si>
    <t>R2180L4</t>
  </si>
  <si>
    <t>A62050690019501</t>
  </si>
  <si>
    <t>A62050690019600</t>
  </si>
  <si>
    <t>R2200L4</t>
  </si>
  <si>
    <t>A62050690019601</t>
  </si>
  <si>
    <t>A62050690019700</t>
  </si>
  <si>
    <t>R2225S4</t>
  </si>
  <si>
    <t>A62050690019701</t>
  </si>
  <si>
    <t>A62050690019800</t>
  </si>
  <si>
    <t>R2225M4</t>
  </si>
  <si>
    <t>A62050690019801</t>
  </si>
  <si>
    <t>A62050690019900</t>
  </si>
  <si>
    <t>R2250M4</t>
  </si>
  <si>
    <t>A62050690019901</t>
  </si>
  <si>
    <t>A62050690020000</t>
  </si>
  <si>
    <t>R2280S4</t>
  </si>
  <si>
    <t>A62050690020001</t>
  </si>
  <si>
    <t>A62050690020100</t>
  </si>
  <si>
    <t>R2280M4</t>
  </si>
  <si>
    <t>A62050690020101</t>
  </si>
  <si>
    <t>A62050690020200</t>
  </si>
  <si>
    <t>R2315S4</t>
  </si>
  <si>
    <t>A62050690020201</t>
  </si>
  <si>
    <t>A62050690020300</t>
  </si>
  <si>
    <t>R2315M4</t>
  </si>
  <si>
    <t>A62050690020301</t>
  </si>
  <si>
    <t>A62050690020400</t>
  </si>
  <si>
    <t>R2315LA4</t>
  </si>
  <si>
    <t>A62050690020401</t>
  </si>
  <si>
    <t>A62050690020500</t>
  </si>
  <si>
    <t>R290S6</t>
  </si>
  <si>
    <t>A62050690020501</t>
  </si>
  <si>
    <t>A62050690020600</t>
  </si>
  <si>
    <t>R290L6</t>
  </si>
  <si>
    <t>A62050690020601</t>
  </si>
  <si>
    <t>A62050690020700</t>
  </si>
  <si>
    <t>R2100L6</t>
  </si>
  <si>
    <t>A62050690020701</t>
  </si>
  <si>
    <t>A62050690020800</t>
  </si>
  <si>
    <t>R2112M6</t>
  </si>
  <si>
    <t>A62050690020801</t>
  </si>
  <si>
    <t>A62050690020900</t>
  </si>
  <si>
    <t>R2132S6</t>
  </si>
  <si>
    <t>A62050690020901</t>
  </si>
  <si>
    <t>A62050690021000</t>
  </si>
  <si>
    <t>R2132MA6</t>
  </si>
  <si>
    <t>A62050690021001</t>
  </si>
  <si>
    <t>A62050690021100</t>
  </si>
  <si>
    <t>R2132MB6</t>
  </si>
  <si>
    <t>A62050690021101</t>
  </si>
  <si>
    <t>A62050690021200</t>
  </si>
  <si>
    <t>R2160M6</t>
  </si>
  <si>
    <t>A62050690021201</t>
  </si>
  <si>
    <t>A62050690021300</t>
  </si>
  <si>
    <t>R2160L6</t>
  </si>
  <si>
    <t>A62050690021301</t>
  </si>
  <si>
    <t>A62050690021400</t>
  </si>
  <si>
    <t>R2180L6</t>
  </si>
  <si>
    <t>A62050690021401</t>
  </si>
  <si>
    <t>A62050690021500</t>
  </si>
  <si>
    <t>R2200LA6</t>
  </si>
  <si>
    <t>A62050690021501</t>
  </si>
  <si>
    <t>A62050690021600</t>
  </si>
  <si>
    <t>R2200LB6</t>
  </si>
  <si>
    <t>A62050690021601</t>
  </si>
  <si>
    <t>A62050690021700</t>
  </si>
  <si>
    <t>R2225M6</t>
  </si>
  <si>
    <t>A62050690021701</t>
  </si>
  <si>
    <t>A62050690021800</t>
  </si>
  <si>
    <t>R2250M6</t>
  </si>
  <si>
    <t>A62050690021801</t>
  </si>
  <si>
    <t>A62050690021900</t>
  </si>
  <si>
    <t>R2280S6</t>
  </si>
  <si>
    <t>A62050690021901</t>
  </si>
  <si>
    <t>A62050690022000</t>
  </si>
  <si>
    <t>R2280M6</t>
  </si>
  <si>
    <t>A62050690022001</t>
  </si>
  <si>
    <t>A62050690022100</t>
  </si>
  <si>
    <t>R2315S6</t>
  </si>
  <si>
    <t>A62050690022101</t>
  </si>
  <si>
    <t>A62050690022200</t>
  </si>
  <si>
    <t>R2315M6</t>
  </si>
  <si>
    <t>A62050690022201</t>
  </si>
  <si>
    <t>A62050690022300</t>
  </si>
  <si>
    <t>R2315LA6</t>
  </si>
  <si>
    <t>A62050690022301</t>
  </si>
  <si>
    <t>A62050690022400</t>
  </si>
  <si>
    <t>R2315LB6</t>
  </si>
  <si>
    <t>A62050690022401</t>
  </si>
  <si>
    <t>A62050690022500</t>
  </si>
  <si>
    <t>R2355M6</t>
  </si>
  <si>
    <t>A62050690022501</t>
  </si>
  <si>
    <t>A62050690022600</t>
  </si>
  <si>
    <t>R380A2</t>
  </si>
  <si>
    <t>A62050690022601</t>
  </si>
  <si>
    <t>A62050690022700</t>
  </si>
  <si>
    <t>R380B2</t>
  </si>
  <si>
    <t>A62050690022701</t>
  </si>
  <si>
    <t>A62050690022800</t>
  </si>
  <si>
    <t>R390S2</t>
  </si>
  <si>
    <t>A62050690022801</t>
  </si>
  <si>
    <t>A62050690022900</t>
  </si>
  <si>
    <t>R390L2</t>
  </si>
  <si>
    <t>A62050690022901</t>
  </si>
  <si>
    <t>A62050690023000</t>
  </si>
  <si>
    <t>R3100L2</t>
  </si>
  <si>
    <t>A62050690023001</t>
  </si>
  <si>
    <t>A62050690023100</t>
  </si>
  <si>
    <t>R3112M2</t>
  </si>
  <si>
    <t>A62050690023101</t>
  </si>
  <si>
    <t>A62050690023200</t>
  </si>
  <si>
    <t>R3132SA2</t>
  </si>
  <si>
    <t>A62050690023201</t>
  </si>
  <si>
    <t>A62050690023300</t>
  </si>
  <si>
    <t>R3132SB2</t>
  </si>
  <si>
    <t>A62050690023301</t>
  </si>
  <si>
    <t>A62050690023400</t>
  </si>
  <si>
    <t>R3160MA2</t>
  </si>
  <si>
    <t>A62050690023401</t>
  </si>
  <si>
    <t>A62050690023500</t>
  </si>
  <si>
    <t>R3160MB2</t>
  </si>
  <si>
    <t>A62050690023501</t>
  </si>
  <si>
    <t>A62050690023600</t>
  </si>
  <si>
    <t>R3160L2</t>
  </si>
  <si>
    <t>A62050690023601</t>
  </si>
  <si>
    <t>A62050690023700</t>
  </si>
  <si>
    <t>R3180M2</t>
  </si>
  <si>
    <t>A62050690023701</t>
  </si>
  <si>
    <t>A62050690023800</t>
  </si>
  <si>
    <t>R3200LA2</t>
  </si>
  <si>
    <t>A62050690023801</t>
  </si>
  <si>
    <t>A62050690023900</t>
  </si>
  <si>
    <t>R3200LB2</t>
  </si>
  <si>
    <t>A62050690023901</t>
  </si>
  <si>
    <t>A62050690024000</t>
  </si>
  <si>
    <t>R3225M2</t>
  </si>
  <si>
    <t>A62050690024001</t>
  </si>
  <si>
    <t>A62050690024100</t>
  </si>
  <si>
    <t>R3250M2</t>
  </si>
  <si>
    <t>A62050690024101</t>
  </si>
  <si>
    <t>A62050690024200</t>
  </si>
  <si>
    <t>R3280S2</t>
  </si>
  <si>
    <t>A62050690024201</t>
  </si>
  <si>
    <t>A62050690024300</t>
  </si>
  <si>
    <t>R3280M2</t>
  </si>
  <si>
    <t>A62050690024301</t>
  </si>
  <si>
    <t>A62050690024400</t>
  </si>
  <si>
    <t>R3315S2</t>
  </si>
  <si>
    <t>A62050690024401</t>
  </si>
  <si>
    <t>A62050690024500</t>
  </si>
  <si>
    <t>R3315M2</t>
  </si>
  <si>
    <t>A62050690024501</t>
  </si>
  <si>
    <t>A62050690024600</t>
  </si>
  <si>
    <t>R3315LA2</t>
  </si>
  <si>
    <t>A62050690024601</t>
  </si>
  <si>
    <t>A62050690024700</t>
  </si>
  <si>
    <t>R380B4</t>
  </si>
  <si>
    <t>A62050690024701</t>
  </si>
  <si>
    <t>A62050690024800</t>
  </si>
  <si>
    <t>R390S4</t>
  </si>
  <si>
    <t>A62050690024801</t>
  </si>
  <si>
    <t>A62050690024900</t>
  </si>
  <si>
    <t>R390L4</t>
  </si>
  <si>
    <t>A62050690024901</t>
  </si>
  <si>
    <t>A62050690025000</t>
  </si>
  <si>
    <t>R3100LA4</t>
  </si>
  <si>
    <t>A62050690025001</t>
  </si>
  <si>
    <t>A62050690025100</t>
  </si>
  <si>
    <t>R3100LB4</t>
  </si>
  <si>
    <t>A62050690025101</t>
  </si>
  <si>
    <t>A62050690025200</t>
  </si>
  <si>
    <t>R3112M4</t>
  </si>
  <si>
    <t>A62050690025201</t>
  </si>
  <si>
    <t>A62050690025300</t>
  </si>
  <si>
    <t>R3132S4</t>
  </si>
  <si>
    <t>A62050690025301</t>
  </si>
  <si>
    <t>A62050690025400</t>
  </si>
  <si>
    <t>R3132M4</t>
  </si>
  <si>
    <t>A62050690025401</t>
  </si>
  <si>
    <t>A62050690025500</t>
  </si>
  <si>
    <t>R3160M4</t>
  </si>
  <si>
    <t>A62050690025501</t>
  </si>
  <si>
    <t>A62050690025600</t>
  </si>
  <si>
    <t>R3160L4</t>
  </si>
  <si>
    <t>A62050690025601</t>
  </si>
  <si>
    <t>A62050690025700</t>
  </si>
  <si>
    <t>R3180M4</t>
  </si>
  <si>
    <t>A62050690025701</t>
  </si>
  <si>
    <t>A62050690025800</t>
  </si>
  <si>
    <t>R3180L4</t>
  </si>
  <si>
    <t>A62050690025801</t>
  </si>
  <si>
    <t>A62050690025900</t>
  </si>
  <si>
    <t>R3200L4</t>
  </si>
  <si>
    <t>A62050690025901</t>
  </si>
  <si>
    <t>A62050690026000</t>
  </si>
  <si>
    <t>R3225S4</t>
  </si>
  <si>
    <t>A62050690026001</t>
  </si>
  <si>
    <t>A62050690026100</t>
  </si>
  <si>
    <t>R3225M4</t>
  </si>
  <si>
    <t>A62050690026101</t>
  </si>
  <si>
    <t>A62050690026200</t>
  </si>
  <si>
    <t>R3250M4</t>
  </si>
  <si>
    <t>A62050690026201</t>
  </si>
  <si>
    <t>A62050690026300</t>
  </si>
  <si>
    <t>R3280S4</t>
  </si>
  <si>
    <t>A62050690026301</t>
  </si>
  <si>
    <t>A62050690026400</t>
  </si>
  <si>
    <t>R3280M4</t>
  </si>
  <si>
    <t>A62050690026401</t>
  </si>
  <si>
    <t>A62050690026500</t>
  </si>
  <si>
    <t>R3315S4</t>
  </si>
  <si>
    <t>A62050690026501</t>
  </si>
  <si>
    <t>A62050690026600</t>
  </si>
  <si>
    <t>R3315M4</t>
  </si>
  <si>
    <t>A62050690026601</t>
  </si>
  <si>
    <t>A62050690026700</t>
  </si>
  <si>
    <t>R3315LA4</t>
  </si>
  <si>
    <t>A62050690026701</t>
  </si>
  <si>
    <t>A62050690026800</t>
  </si>
  <si>
    <t>R390S6</t>
  </si>
  <si>
    <t>A62050690026801</t>
  </si>
  <si>
    <t>A62050690026900</t>
  </si>
  <si>
    <t>R390L6</t>
  </si>
  <si>
    <t>A62050690026901</t>
  </si>
  <si>
    <t>A62050690027000</t>
  </si>
  <si>
    <t>R3100L6</t>
  </si>
  <si>
    <t>A62050690027001</t>
  </si>
  <si>
    <t>A62050690027100</t>
  </si>
  <si>
    <t>R3112M6</t>
  </si>
  <si>
    <t>A62050690027101</t>
  </si>
  <si>
    <t>A62050690027200</t>
  </si>
  <si>
    <t>R3132S6</t>
  </si>
  <si>
    <t>A62050690027201</t>
  </si>
  <si>
    <t>A62050690027300</t>
  </si>
  <si>
    <t>R3132MA6</t>
  </si>
  <si>
    <t>A62050690027301</t>
  </si>
  <si>
    <t>A62050690027400</t>
  </si>
  <si>
    <t>R3132MB6</t>
  </si>
  <si>
    <t>A62050690027401</t>
  </si>
  <si>
    <t>A62050690027500</t>
  </si>
  <si>
    <t>R3160M6</t>
  </si>
  <si>
    <t>A62050690027501</t>
  </si>
  <si>
    <t>A62050690027600</t>
  </si>
  <si>
    <t>R3160L6</t>
  </si>
  <si>
    <t>A62050690027601</t>
  </si>
  <si>
    <t>A62050690027700</t>
  </si>
  <si>
    <t>R3180L6</t>
  </si>
  <si>
    <t>A62050690027701</t>
  </si>
  <si>
    <t>A62050690027800</t>
  </si>
  <si>
    <t>R3200LA6</t>
  </si>
  <si>
    <t>A62050690027801</t>
  </si>
  <si>
    <t>A62050690027900</t>
  </si>
  <si>
    <t>R3200LB6</t>
  </si>
  <si>
    <t>A62050690027901</t>
  </si>
  <si>
    <t>A62050690028000</t>
  </si>
  <si>
    <t>R3225M6</t>
  </si>
  <si>
    <t>A62050690028001</t>
  </si>
  <si>
    <t>A62050690028100</t>
  </si>
  <si>
    <t>R3250M6</t>
  </si>
  <si>
    <t>A62050690028101</t>
  </si>
  <si>
    <t>A62050690028200</t>
  </si>
  <si>
    <t>R3280S6</t>
  </si>
  <si>
    <t>A62050690028201</t>
  </si>
  <si>
    <t>A62050690028300</t>
  </si>
  <si>
    <t>R3280M6</t>
  </si>
  <si>
    <t>A62050690028301</t>
  </si>
  <si>
    <t>A62050690028400</t>
  </si>
  <si>
    <t>R3315S6</t>
  </si>
  <si>
    <t>A62050690028401</t>
  </si>
  <si>
    <t>A62050690028500</t>
  </si>
  <si>
    <t>R3315M6</t>
  </si>
  <si>
    <t>A62050690028501</t>
  </si>
  <si>
    <t>A62050690028600</t>
  </si>
  <si>
    <t>R3315LA6</t>
  </si>
  <si>
    <t>A62050690028601</t>
  </si>
  <si>
    <t>A62050690028700</t>
  </si>
  <si>
    <t>R3315LB6</t>
  </si>
  <si>
    <t>A62050690028701</t>
  </si>
  <si>
    <t>A62050690028800</t>
  </si>
  <si>
    <t>R3355M6</t>
  </si>
  <si>
    <t>A62050690028801</t>
  </si>
  <si>
    <t>A62050690028900</t>
  </si>
  <si>
    <t>บริษัท ที เอ็น เมตัลเวิร์ค จำกัด</t>
  </si>
  <si>
    <t>062</t>
  </si>
  <si>
    <t>Hascon</t>
  </si>
  <si>
    <t>HE3-80M-4</t>
  </si>
  <si>
    <t>A62050620032358</t>
  </si>
  <si>
    <t>A62050620033357</t>
  </si>
  <si>
    <t>HE3-90S-4</t>
  </si>
  <si>
    <t>A62050620033358</t>
  </si>
  <si>
    <t>A62050620035357</t>
  </si>
  <si>
    <t>HE3-100L1-4</t>
  </si>
  <si>
    <t>A62050620035358</t>
  </si>
  <si>
    <t>A62050620035757</t>
  </si>
  <si>
    <t>HE3-112M-4</t>
  </si>
  <si>
    <t>A62050620035758</t>
  </si>
  <si>
    <t>A62050620036157</t>
  </si>
  <si>
    <t>HE3-132S-4</t>
  </si>
  <si>
    <t>A62050620036158</t>
  </si>
  <si>
    <t>A62050620036357</t>
  </si>
  <si>
    <t>HE3-132M1-4</t>
  </si>
  <si>
    <t>A62050620036358</t>
  </si>
  <si>
    <t>A62050620036557</t>
  </si>
  <si>
    <t>HE3-160M-4</t>
  </si>
  <si>
    <t>A62050620036558</t>
  </si>
  <si>
    <t>A62050620036657</t>
  </si>
  <si>
    <t>HE3-160L-4</t>
  </si>
  <si>
    <t>A62050620036658</t>
  </si>
  <si>
    <t>A62050620036757</t>
  </si>
  <si>
    <t>HE3-180M-4</t>
  </si>
  <si>
    <t>A62050620036758</t>
  </si>
  <si>
    <t>A62050620036857</t>
  </si>
  <si>
    <t>HE3-180L-4</t>
  </si>
  <si>
    <t>A62050620036858</t>
  </si>
  <si>
    <t>A62050620036957</t>
  </si>
  <si>
    <t>HE3-200L-4</t>
  </si>
  <si>
    <t>A62050620036958</t>
  </si>
  <si>
    <t>A62050620037057</t>
  </si>
  <si>
    <t>HE3-225S-4</t>
  </si>
  <si>
    <t>A62050620037058</t>
  </si>
  <si>
    <t>A62050620037157</t>
  </si>
  <si>
    <t>บริษัท สแตค เอส เอช เค (ประเทศไทย) จำกัด</t>
  </si>
  <si>
    <t>088</t>
  </si>
  <si>
    <t>BULL POWER</t>
  </si>
  <si>
    <t>DSS-A3-080N-02</t>
  </si>
  <si>
    <t>A62050880000001</t>
  </si>
  <si>
    <t>A62050880000240</t>
  </si>
  <si>
    <t>DSS-A3-080M-02</t>
  </si>
  <si>
    <t>A62050880000241</t>
  </si>
  <si>
    <t>A62050880000480</t>
  </si>
  <si>
    <t>DSS-A3-112M-02</t>
  </si>
  <si>
    <t>A62050880000481</t>
  </si>
  <si>
    <t>A62050880000720</t>
  </si>
  <si>
    <t>DSS-A3-112M-04</t>
  </si>
  <si>
    <t>A62050880000721</t>
  </si>
  <si>
    <t>A62050880000960</t>
  </si>
  <si>
    <t>070</t>
  </si>
  <si>
    <t>1HP(0.75kW) TFOA-LK 4P</t>
  </si>
  <si>
    <t>A62050700006491</t>
  </si>
  <si>
    <t>A62050700008490</t>
  </si>
  <si>
    <t>2HP(1.5kW) TFOA-LK 4P</t>
  </si>
  <si>
    <t>A62050700008491</t>
  </si>
  <si>
    <t>A62050700010490</t>
  </si>
  <si>
    <t>3HP(2.2kW) TFOA-LK 4P</t>
  </si>
  <si>
    <t>A62050700010491</t>
  </si>
  <si>
    <t>A62050700013490</t>
  </si>
  <si>
    <t>5HP(3.7kW) TFOA-LK 4P</t>
  </si>
  <si>
    <t>A62050700013491</t>
  </si>
  <si>
    <t>A62050700016490</t>
  </si>
  <si>
    <t>7.5HP(5.5kW) TFOA-LKK 4P</t>
  </si>
  <si>
    <t>A62050700016491</t>
  </si>
  <si>
    <t>A62050700017990</t>
  </si>
  <si>
    <t>10HP(7.5kW) TFOA-LKK 4P</t>
  </si>
  <si>
    <t>A62050700017991</t>
  </si>
  <si>
    <t>A62050700019490</t>
  </si>
  <si>
    <t>15HP(11kW) TFOA-LKK 4P</t>
  </si>
  <si>
    <t>A62050700019491</t>
  </si>
  <si>
    <t>A62050700020490</t>
  </si>
  <si>
    <t>20HP(15kW) TFOA-LKK 4P</t>
  </si>
  <si>
    <t>A62050700020491</t>
  </si>
  <si>
    <t>A62050700021490</t>
  </si>
  <si>
    <t>25HP(18.5kW) TFOA-LKK 4P</t>
  </si>
  <si>
    <t>A62050700021491</t>
  </si>
  <si>
    <t>A62050700021990</t>
  </si>
  <si>
    <t>30HP(22kW) TFOA-LKK 4P</t>
  </si>
  <si>
    <t>A62050700021991</t>
  </si>
  <si>
    <t>A62050700022490</t>
  </si>
  <si>
    <t>40HP(30kW) TFOA-LKK 4P</t>
  </si>
  <si>
    <t>A62050700022491</t>
  </si>
  <si>
    <t>A62050700022790</t>
  </si>
  <si>
    <t>50HP(37kW) TFOA-LKK 4P</t>
  </si>
  <si>
    <t>A62050700022791</t>
  </si>
  <si>
    <t>A62050700022990</t>
  </si>
  <si>
    <t>1HP(0.75kW) YTFOA-LK 2P</t>
  </si>
  <si>
    <t>A62050700022991</t>
  </si>
  <si>
    <t>A62050700023990</t>
  </si>
  <si>
    <t>2HP(1.5kW) YTFOA-LK 2P</t>
  </si>
  <si>
    <t>A62050700023991</t>
  </si>
  <si>
    <t>A62050700024990</t>
  </si>
  <si>
    <t>3HP(2.2kW) YTFOA-LK 2P</t>
  </si>
  <si>
    <t>A62050700024991</t>
  </si>
  <si>
    <t>A62050700025990</t>
  </si>
  <si>
    <t>5HP(3.7kW) YTFOA-LK 2P</t>
  </si>
  <si>
    <t>A62050700025991</t>
  </si>
  <si>
    <t>A62050700026990</t>
  </si>
  <si>
    <t>7.5HP(5.5kW) YTFOA-LKK 2P</t>
  </si>
  <si>
    <t>A62050700026991</t>
  </si>
  <si>
    <t>A62050700027490</t>
  </si>
  <si>
    <t>10HP(7.5kW) YTFOA-LKK 2P</t>
  </si>
  <si>
    <t>A62050700027491</t>
  </si>
  <si>
    <t>A62050700027990</t>
  </si>
  <si>
    <t>ขนาดกำลังสูงสุด</t>
  </si>
  <si>
    <t>SP-HR 1/4HP (0.2kW) 4P</t>
  </si>
  <si>
    <t>A62030730000001</t>
  </si>
  <si>
    <t>A62030730000100</t>
  </si>
  <si>
    <t>SP-HR 1/3HP (0.25kW) 4P</t>
  </si>
  <si>
    <t>A62030730000101</t>
  </si>
  <si>
    <t>A62030730000300</t>
  </si>
  <si>
    <t>SP-HR 1/2HP (0.4kW) 4P</t>
  </si>
  <si>
    <t>A62030730000301</t>
  </si>
  <si>
    <t>A62030730000400</t>
  </si>
  <si>
    <t>SC-HR 1/4HP (0.2kW) 4P</t>
  </si>
  <si>
    <t>A62030730000401</t>
  </si>
  <si>
    <t>A62030730000450</t>
  </si>
  <si>
    <t>SC-HR 1/3HP (0.25kW) 4P</t>
  </si>
  <si>
    <t>A62030730000451</t>
  </si>
  <si>
    <t>A62030730000550</t>
  </si>
  <si>
    <t>SC-HR 1/2HP (0.4kW) 4P</t>
  </si>
  <si>
    <t>A62030730000551</t>
  </si>
  <si>
    <t>A62030730000750</t>
  </si>
  <si>
    <t>DSS-A1-071M-02</t>
  </si>
  <si>
    <t>A62030880000001</t>
  </si>
  <si>
    <t>A62030880000240</t>
  </si>
  <si>
    <t>DSS-A1-071M-04</t>
  </si>
  <si>
    <t>A62030880000241</t>
  </si>
  <si>
    <t>A62030880001440</t>
  </si>
  <si>
    <t>DSS-A1-090H-04</t>
  </si>
  <si>
    <t>A62030880001441</t>
  </si>
  <si>
    <t>A62030880002040</t>
  </si>
  <si>
    <t>VENZ</t>
  </si>
  <si>
    <t>SC-R 1/2 HP</t>
  </si>
  <si>
    <t>A62060630047301</t>
  </si>
  <si>
    <t>A62060630054300</t>
  </si>
  <si>
    <t>ที่อัตราการหมุน (รอบต่อนาที)</t>
  </si>
  <si>
    <t>ปริมาณการใช้น้ำมัน(ลิตร/ปี)</t>
  </si>
  <si>
    <t>ค่าน้ำมัน (บาท/ปี)</t>
  </si>
  <si>
    <t>ค่าประสิทธิภาพพลังงาน</t>
  </si>
  <si>
    <t>กิโลวัตต์</t>
  </si>
  <si>
    <t>แรงม้า</t>
  </si>
  <si>
    <t>กรัมต่อกิโลวัตต์-ชั่วโมง</t>
  </si>
  <si>
    <t>(ลิตรต่อชั่วโมง)</t>
  </si>
  <si>
    <t>บริษัท เอเชีย อินเตอร์ทูลส์ จำกัด</t>
  </si>
  <si>
    <t>Rainbow</t>
  </si>
  <si>
    <t>RB 6.5</t>
  </si>
  <si>
    <t>A62030980000001</t>
  </si>
  <si>
    <t>A62030980003000</t>
  </si>
  <si>
    <t>บริษัท ล.ไทยยงค์ จำกัด</t>
  </si>
  <si>
    <t>LOTA</t>
  </si>
  <si>
    <t>LT-168F</t>
  </si>
  <si>
    <t>A62031020000001</t>
  </si>
  <si>
    <t>A62031020000500</t>
  </si>
  <si>
    <t>G270F</t>
  </si>
  <si>
    <t>A62031040000001</t>
  </si>
  <si>
    <t>A62031040000350</t>
  </si>
  <si>
    <t>WX200F</t>
  </si>
  <si>
    <t>A62031040000351</t>
  </si>
  <si>
    <t>A62031040000650</t>
  </si>
  <si>
    <t>WX210F</t>
  </si>
  <si>
    <t>A62031040000651</t>
  </si>
  <si>
    <t>A62031040000900</t>
  </si>
  <si>
    <t>LONCIN</t>
  </si>
  <si>
    <t>G200F</t>
  </si>
  <si>
    <t>A62031040000901</t>
  </si>
  <si>
    <t>A62031040001200</t>
  </si>
  <si>
    <t>ขนาดกำลังสูงสุด
(กิโลวัตต์)</t>
  </si>
  <si>
    <t>ค่าประสิทธิภาพ 
(กิโลวัตต์ต่อลูกบาศก์เมตรต่อนาที)</t>
  </si>
  <si>
    <t>PTT-3HP50AP</t>
  </si>
  <si>
    <t>A62091430000001</t>
  </si>
  <si>
    <t>A62091430000700</t>
  </si>
  <si>
    <t>บริษัท สวอน สยาม คอร์ปอเรชั่น จำกัด</t>
  </si>
  <si>
    <t>SWAN</t>
  </si>
  <si>
    <t>SVP-201</t>
  </si>
  <si>
    <t>A62091510002601</t>
  </si>
  <si>
    <t>A62091510006600</t>
  </si>
  <si>
    <t>SWU-307</t>
  </si>
  <si>
    <t>A62091510006601</t>
  </si>
  <si>
    <t>A62091510006700</t>
  </si>
  <si>
    <t>DA-103</t>
  </si>
  <si>
    <t>A62091510006701</t>
  </si>
  <si>
    <t>A62091510007200</t>
  </si>
  <si>
    <t>ขนาดกำลังสูงสุด (กิโลวัตต์)</t>
  </si>
  <si>
    <r>
      <t>ค่าประสิทธิภาพพลังงาน (COP</t>
    </r>
    <r>
      <rPr>
        <b/>
        <vertAlign val="subscript"/>
        <sz val="16"/>
        <rFont val="TH SarabunPSK"/>
        <family val="2"/>
      </rPr>
      <t>t</t>
    </r>
    <r>
      <rPr>
        <b/>
        <sz val="16"/>
        <rFont val="TH SarabunPSK"/>
        <family val="2"/>
      </rPr>
      <t>)</t>
    </r>
  </si>
  <si>
    <t>บริษัท ไฮซ์มันน์ (ประเทศไทย) จำกัด</t>
  </si>
  <si>
    <t>Heismann</t>
  </si>
  <si>
    <t>HMAW-012TA1</t>
  </si>
  <si>
    <t>A62101350000001</t>
  </si>
  <si>
    <t>A62101350000050</t>
  </si>
  <si>
    <t>บริษัท จี อาร์ เทค (ประเทศไทย) จำกัด</t>
  </si>
  <si>
    <t>HEAT</t>
  </si>
  <si>
    <t>HEATPLUS ZERO</t>
  </si>
  <si>
    <t>A62101360000001</t>
  </si>
  <si>
    <t>A62101360000200</t>
  </si>
  <si>
    <t>HEATPLUS 1</t>
  </si>
  <si>
    <t>A62101360000201</t>
  </si>
  <si>
    <t>A62101360000400</t>
  </si>
  <si>
    <t>บริษัท เอสจีไอ เทคโนโลยี จำกัด</t>
  </si>
  <si>
    <t>HEATEC</t>
  </si>
  <si>
    <t>HPAS-035</t>
  </si>
  <si>
    <t>A62101320000031</t>
  </si>
  <si>
    <t>A62101320000060</t>
  </si>
  <si>
    <t>บริษัท แอดวานซ์เทอร์โมโซลูชั่น จำกัด</t>
  </si>
  <si>
    <t>ABSOLUTE</t>
  </si>
  <si>
    <t>HPAW13-15SC</t>
  </si>
  <si>
    <t>A62101340000061</t>
  </si>
  <si>
    <t>A62101340000080</t>
  </si>
  <si>
    <t>HPAW13-20SC</t>
  </si>
  <si>
    <t>A62101340000081</t>
  </si>
  <si>
    <t>A62101340000100</t>
  </si>
  <si>
    <t>บริษัท ฟอร์เบส จำกัด</t>
  </si>
  <si>
    <t>FORBEST</t>
  </si>
  <si>
    <t>HST-50/C</t>
  </si>
  <si>
    <t>A62101440000001</t>
  </si>
  <si>
    <t>A62101440000030</t>
  </si>
  <si>
    <t>HST-72/C</t>
  </si>
  <si>
    <t>A62101440000031</t>
  </si>
  <si>
    <t>A62101440000050</t>
  </si>
  <si>
    <t>HCD-13/410</t>
  </si>
  <si>
    <t>A62101440000051</t>
  </si>
  <si>
    <t>A62101440000080</t>
  </si>
  <si>
    <t>บริษัท เอ็นเนอร์ยี่ มาสเตอร์ จำกัด</t>
  </si>
  <si>
    <t>ENERGY MASTER</t>
  </si>
  <si>
    <t>HHPM35</t>
  </si>
  <si>
    <t>A62101390000001</t>
  </si>
  <si>
    <t>A62101390000030</t>
  </si>
  <si>
    <t>บริษัท เอ็มแอนด์อีทีมเวิร์ค จำกัด</t>
  </si>
  <si>
    <t>LEAFS</t>
  </si>
  <si>
    <t>ECO 20</t>
  </si>
  <si>
    <t>A62101310000001</t>
  </si>
  <si>
    <t>A62101310000030</t>
  </si>
  <si>
    <t>ECO 06</t>
  </si>
  <si>
    <t>A62101310000031</t>
  </si>
  <si>
    <t>A62101310000050</t>
  </si>
  <si>
    <t>บริษัท เจ-เซเว่น เอ็นจิเนียริ่ง จำกัด</t>
  </si>
  <si>
    <t>ecotech</t>
  </si>
  <si>
    <t>WHP-5HP-H</t>
  </si>
  <si>
    <t>A62101300000001</t>
  </si>
  <si>
    <t>A62101300000050</t>
  </si>
  <si>
    <t>ตารางรายละเอียด ชื่อยี่ห้อ รุ่น ค่าประสิทธิภาพ หมายเลขฉลาก และจำนวนฉลากประหยัดพลังงานประสิทธิภาพสูง ผลิตภัณฑ์ : กระจก</t>
  </si>
  <si>
    <t>ความหนา (มิลลิเมตร)</t>
  </si>
  <si>
    <t>ค่าสัมประสิทธิ์การส่งผ่านความร้อนจากรังสีอาทิตย์
(SHGC)</t>
  </si>
  <si>
    <t>ค่าการส่องผ่านของ
แสงธรรมชาติต่อ
ค่าสัมประสิทธิ์การส่งผ่าน
ความร้อนจากรังสีอาทิตย์ (LSG)</t>
  </si>
  <si>
    <t>จำนวนฉลากประหยัดพลังงานประสิทธิภาพสูง
(ใบ)</t>
  </si>
  <si>
    <t>บริษัท การ์เดียนอินดัสทรีส์ระยอง จำกัด</t>
  </si>
  <si>
    <t>Guardian</t>
  </si>
  <si>
    <t>กระจกสีเขียวการ์เดียน 12 มิลลิเมตร</t>
  </si>
  <si>
    <t>Float Glass</t>
  </si>
  <si>
    <t>A62111890000501</t>
  </si>
  <si>
    <t>A62111890002000</t>
  </si>
  <si>
    <t>กระจกสีเขียวการ์เดียน 10 มิลลิเมตร</t>
  </si>
  <si>
    <t>A62111890002001</t>
  </si>
  <si>
    <t>A62111890003500</t>
  </si>
  <si>
    <t>กระจกสีเขียวการ์เดียน 8 มิลลิเมตร</t>
  </si>
  <si>
    <t>A62111890003501</t>
  </si>
  <si>
    <t>A62111890005000</t>
  </si>
  <si>
    <t>กระจก SMG green 6 มิลลิเมตร</t>
  </si>
  <si>
    <t>A62111890005001</t>
  </si>
  <si>
    <t>A62111890006500</t>
  </si>
  <si>
    <t>กระจก SMG green 5 มิลลิเมตร</t>
  </si>
  <si>
    <t>A62111890006501</t>
  </si>
  <si>
    <t>A62111890008500</t>
  </si>
  <si>
    <t>บริษัท เค. เอ็น. ซี. เซฟตี้กลาส จำกัด</t>
  </si>
  <si>
    <t>KNCSG</t>
  </si>
  <si>
    <t>Ecogreen 8</t>
  </si>
  <si>
    <t>A62111950000001</t>
  </si>
  <si>
    <t>A62111950000100</t>
  </si>
  <si>
    <t>Ecogreen 4+4</t>
  </si>
  <si>
    <t>Laminated Glass</t>
  </si>
  <si>
    <t>A62111950000101</t>
  </si>
  <si>
    <t>A62111950000200</t>
  </si>
  <si>
    <t>Ecogreen 10</t>
  </si>
  <si>
    <t>A62111950000201</t>
  </si>
  <si>
    <t>A62111950000300</t>
  </si>
  <si>
    <t>Ecogreen 5+5</t>
  </si>
  <si>
    <t>A62111950000301</t>
  </si>
  <si>
    <t>A62111950000400</t>
  </si>
  <si>
    <t>Ecogreen 12</t>
  </si>
  <si>
    <t>A62111950000401</t>
  </si>
  <si>
    <t>A62111950000500</t>
  </si>
  <si>
    <t>Ecogreen 6+6</t>
  </si>
  <si>
    <t>A62111950000501</t>
  </si>
  <si>
    <t>A62111950000600</t>
  </si>
  <si>
    <t>บริษัท บีจี โฟลต กล๊าส จำกัด</t>
  </si>
  <si>
    <t>BGF</t>
  </si>
  <si>
    <t>Light Green 8 mm</t>
  </si>
  <si>
    <t>A62112000000001</t>
  </si>
  <si>
    <t>A62112000001446</t>
  </si>
  <si>
    <t>Light Green 10 mm</t>
  </si>
  <si>
    <t>A62112000001447</t>
  </si>
  <si>
    <t>A62112000003494</t>
  </si>
  <si>
    <t>Light Green 12 mm</t>
  </si>
  <si>
    <t>A62112000003495</t>
  </si>
  <si>
    <t>A62112000006034</t>
  </si>
  <si>
    <t>Light Green Low-E 5 mm</t>
  </si>
  <si>
    <t>A62112000006035</t>
  </si>
  <si>
    <t>A62112000006108</t>
  </si>
  <si>
    <t>Light Green Low-E 6 mm</t>
  </si>
  <si>
    <t>A62112000006109</t>
  </si>
  <si>
    <t>A62112000006244</t>
  </si>
  <si>
    <t>บริษัท เอจีซี แฟลทกลาส (ประเทศไทย) จำกัด (มหาชน)</t>
  </si>
  <si>
    <t>AGC</t>
  </si>
  <si>
    <t>PAIRTAG-STOPRAY VISION60 30.38 mm. 
1WE1VS60301</t>
  </si>
  <si>
    <t>Insulated Glass Units</t>
  </si>
  <si>
    <t>A62111880000001</t>
  </si>
  <si>
    <t>A62111880000500</t>
  </si>
  <si>
    <t>กระจกโฟลตสีตัดแสง AGC ENERGY GREEN 5 mm.</t>
  </si>
  <si>
    <t>A62111880000501</t>
  </si>
  <si>
    <t>A62111880005500</t>
  </si>
  <si>
    <t>กระจกโฟลตสีตัดแสง AGC ENERGY GREEN 6 mm.</t>
  </si>
  <si>
    <t>A62111880005501</t>
  </si>
  <si>
    <t>A62111880008000</t>
  </si>
  <si>
    <t>กระจกโฟลตสีตัดแสง AGC OCEAN GREEN 10 mm.</t>
  </si>
  <si>
    <t>A62111880008001</t>
  </si>
  <si>
    <t>A62111880008500</t>
  </si>
  <si>
    <t>กระจกโฟลตสีตัดแสง AGC OCEAN GREEN 12 mm.</t>
  </si>
  <si>
    <t>A62111880008501</t>
  </si>
  <si>
    <t>A62111880009000</t>
  </si>
  <si>
    <t>บริษัท อาไซเคะ อินดัสตรี จำกัด</t>
  </si>
  <si>
    <t>Asaike</t>
  </si>
  <si>
    <t>TP/เขียว 8 มม.</t>
  </si>
  <si>
    <t>A62111930000001</t>
  </si>
  <si>
    <t>A62111930000100</t>
  </si>
  <si>
    <t>TP/เขียว 10 มม.</t>
  </si>
  <si>
    <t>A62111930000101</t>
  </si>
  <si>
    <t>A62111930000200</t>
  </si>
  <si>
    <t>TP/เขียว 12 มม.</t>
  </si>
  <si>
    <t>A62111930000201</t>
  </si>
  <si>
    <t>A62111930000300</t>
  </si>
  <si>
    <t>LM/GREEN ENERGY 44</t>
  </si>
  <si>
    <t>A62111930000301</t>
  </si>
  <si>
    <t>A62111930000400</t>
  </si>
  <si>
    <t>LM/GREEN ENERGY 55</t>
  </si>
  <si>
    <t>A62111930000401</t>
  </si>
  <si>
    <t>A62111930000500</t>
  </si>
  <si>
    <t>LM/GREEN ENERGY 66</t>
  </si>
  <si>
    <t>A62111930000501</t>
  </si>
  <si>
    <t>A62111930000600</t>
  </si>
  <si>
    <t>บริษัท พีเอ็มเค ไดมอนด์กลาส จำกัด</t>
  </si>
  <si>
    <t>PMK DIAMOND GLASS</t>
  </si>
  <si>
    <t>ENVIRO P203</t>
  </si>
  <si>
    <t>A62111910000001</t>
  </si>
  <si>
    <t>A62111910000050</t>
  </si>
  <si>
    <t>ENVIRO P204</t>
  </si>
  <si>
    <t>A62111910000051</t>
  </si>
  <si>
    <t>A62111910000100</t>
  </si>
  <si>
    <t>ENVIRO P205</t>
  </si>
  <si>
    <t>A62111910000101</t>
  </si>
  <si>
    <t>A62111910000150</t>
  </si>
  <si>
    <t>ENVIRO P206</t>
  </si>
  <si>
    <t>A62111910000151</t>
  </si>
  <si>
    <t>A62111910000200</t>
  </si>
  <si>
    <t>ENVIRO PL201</t>
  </si>
  <si>
    <t>A62111910000201</t>
  </si>
  <si>
    <t>A62111910000250</t>
  </si>
  <si>
    <t>ENVIRO PL202</t>
  </si>
  <si>
    <t>A62111910000251</t>
  </si>
  <si>
    <t>A62111910000300</t>
  </si>
  <si>
    <t>ENVIRO PL203</t>
  </si>
  <si>
    <t>A62111910000301</t>
  </si>
  <si>
    <t>A62111910000350</t>
  </si>
  <si>
    <t>ENVIRO PL205</t>
  </si>
  <si>
    <t>A62111910000351</t>
  </si>
  <si>
    <t>A62111910000400</t>
  </si>
  <si>
    <t>ENVIRO PL210</t>
  </si>
  <si>
    <t>A62111910000401</t>
  </si>
  <si>
    <t>A62111910000450</t>
  </si>
  <si>
    <t>ENVIRO PL211</t>
  </si>
  <si>
    <t>A62111910000451</t>
  </si>
  <si>
    <t>A62111910000500</t>
  </si>
  <si>
    <t>ENVIRO PL212</t>
  </si>
  <si>
    <t>A62111910000501</t>
  </si>
  <si>
    <t>A62111910000550</t>
  </si>
  <si>
    <t>ENVIRO PL213</t>
  </si>
  <si>
    <t>A62111910000551</t>
  </si>
  <si>
    <t>A62111910000600</t>
  </si>
  <si>
    <t>ENVIRO PL214</t>
  </si>
  <si>
    <t>A62111910000601</t>
  </si>
  <si>
    <t>A62111910000650</t>
  </si>
  <si>
    <t>ENVIRO PL215</t>
  </si>
  <si>
    <t>A62111910000651</t>
  </si>
  <si>
    <t>A62111910000700</t>
  </si>
  <si>
    <t>ENVIRO PL216</t>
  </si>
  <si>
    <t>A62111910000701</t>
  </si>
  <si>
    <t>A62111910000750</t>
  </si>
  <si>
    <t>ENVIRO PL217</t>
  </si>
  <si>
    <t>A62111910000751</t>
  </si>
  <si>
    <t>A62111910000800</t>
  </si>
  <si>
    <t>ENVIRO PL218</t>
  </si>
  <si>
    <t>A62111910000801</t>
  </si>
  <si>
    <t>A62111910000850</t>
  </si>
  <si>
    <t>ENVIRO PD201</t>
  </si>
  <si>
    <t>A62111910000851</t>
  </si>
  <si>
    <t>A62111910000900</t>
  </si>
  <si>
    <t>บริษัท แอทซิส จำกัด</t>
  </si>
  <si>
    <t>LAMKOOL</t>
  </si>
  <si>
    <t>LKF</t>
  </si>
  <si>
    <t>A62111980000001</t>
  </si>
  <si>
    <t>A62111980000400</t>
  </si>
  <si>
    <t>LKG</t>
  </si>
  <si>
    <t>A62111980000401</t>
  </si>
  <si>
    <t>A62111980000450</t>
  </si>
  <si>
    <t>LKE</t>
  </si>
  <si>
    <t>A62111980000451</t>
  </si>
  <si>
    <t>A62111980000500</t>
  </si>
  <si>
    <t>บริษัท กมลพิศาลกระจกนิรภัย จำกัด</t>
  </si>
  <si>
    <t>KSG</t>
  </si>
  <si>
    <t>3G+CL+3G</t>
  </si>
  <si>
    <t>A62111870000001</t>
  </si>
  <si>
    <t>A62111870003000</t>
  </si>
  <si>
    <t>4G+CL+4G</t>
  </si>
  <si>
    <t>A62111870003001</t>
  </si>
  <si>
    <t>A62111870006000</t>
  </si>
  <si>
    <t>5G+CL+5G</t>
  </si>
  <si>
    <t>A62111870006001</t>
  </si>
  <si>
    <t>A62111870009000</t>
  </si>
  <si>
    <t>6G+CL+6G</t>
  </si>
  <si>
    <t>A62111870009001</t>
  </si>
  <si>
    <t>A62111870012000</t>
  </si>
  <si>
    <t>6C+CL+6G</t>
  </si>
  <si>
    <t>A62111870012001</t>
  </si>
  <si>
    <t>A62111870015000</t>
  </si>
  <si>
    <t>8C+CL+8G</t>
  </si>
  <si>
    <t>A62111870015001</t>
  </si>
  <si>
    <t>A62111870018000</t>
  </si>
  <si>
    <t>10C+CL+10G</t>
  </si>
  <si>
    <t>A62111870018001</t>
  </si>
  <si>
    <t>A62111870021000</t>
  </si>
  <si>
    <t>135</t>
  </si>
  <si>
    <t>136</t>
  </si>
  <si>
    <t>132</t>
  </si>
  <si>
    <t>134</t>
  </si>
  <si>
    <t>144</t>
  </si>
  <si>
    <t>139</t>
  </si>
  <si>
    <t>131</t>
  </si>
  <si>
    <t>130</t>
  </si>
  <si>
    <t>143</t>
  </si>
  <si>
    <t>151</t>
  </si>
  <si>
    <t>ตารางรายละเอียด ชื่อยี่ห้อ รุ่น ค่าประสิทธิภาพ หมายเลขฉลาก และจำนวนฉลากประหยัดพลังงานประสิทธิภาพสูง ผลิตภัณฑ์ : ฟิล์มติดกระจก</t>
  </si>
  <si>
    <t>ค่าสัมประสิทธิ์การส่งผ่าน
ความร้อนจากรังสีอาทิตย์
(SHGC)</t>
  </si>
  <si>
    <t>บริษัท วงศ์บราเดอร์ อินเตอร์เทรด จำกัด</t>
  </si>
  <si>
    <t>MAXXMA</t>
  </si>
  <si>
    <t>MX-BL20</t>
  </si>
  <si>
    <t>ฟิล์มกรองหรือป้องกันรังสีดวงอาทิตย์และยึดกระจกไม่ให้แตกกระจาย</t>
  </si>
  <si>
    <t>A62142060000151</t>
  </si>
  <si>
    <t>A62142060000280</t>
  </si>
  <si>
    <t>MX-CG20</t>
  </si>
  <si>
    <t>A62142060000281</t>
  </si>
  <si>
    <t>A62142060000665</t>
  </si>
  <si>
    <t>MX-CG05</t>
  </si>
  <si>
    <t>A62142060000666</t>
  </si>
  <si>
    <t>A62142060000965</t>
  </si>
  <si>
    <t>MX-BP20</t>
  </si>
  <si>
    <t>A62142060000966</t>
  </si>
  <si>
    <t>A62142060001035</t>
  </si>
  <si>
    <t>MX-BP05</t>
  </si>
  <si>
    <t>A62142060001036</t>
  </si>
  <si>
    <t>A62142060001095</t>
  </si>
  <si>
    <t>MX-IP20</t>
  </si>
  <si>
    <t>A62142060001096</t>
  </si>
  <si>
    <t>A62142060001125</t>
  </si>
  <si>
    <t>MX-IP35</t>
  </si>
  <si>
    <t>A62142060001126</t>
  </si>
  <si>
    <t>A62142060001135</t>
  </si>
  <si>
    <t>MX-BL40</t>
  </si>
  <si>
    <t>A62142060001136</t>
  </si>
  <si>
    <t>A62142060001195</t>
  </si>
  <si>
    <t>MX-GN19</t>
  </si>
  <si>
    <t>A62142060001196</t>
  </si>
  <si>
    <t>A62142060001245</t>
  </si>
  <si>
    <t>บริษัท สมาร์ทเทค เอ็นเตอร์ไพรส์ จำกัด</t>
  </si>
  <si>
    <t>Sun-Gard</t>
  </si>
  <si>
    <t>CM 20</t>
  </si>
  <si>
    <t>A62142100003351</t>
  </si>
  <si>
    <t>A62142100003450</t>
  </si>
  <si>
    <t>CM 05</t>
  </si>
  <si>
    <t>A62142100003451</t>
  </si>
  <si>
    <t>A62142100003550</t>
  </si>
  <si>
    <t>Smart Tec</t>
  </si>
  <si>
    <t>SC 2080</t>
  </si>
  <si>
    <t>A62142100003551</t>
  </si>
  <si>
    <t>A62142100003650</t>
  </si>
  <si>
    <t>SC 0580</t>
  </si>
  <si>
    <t>A62142100003651</t>
  </si>
  <si>
    <t>A62142100003750</t>
  </si>
  <si>
    <t>Lite Tec</t>
  </si>
  <si>
    <t>CB 05</t>
  </si>
  <si>
    <t>A62142100003751</t>
  </si>
  <si>
    <t>A62142100003850</t>
  </si>
  <si>
    <t>บริษัท วิน วิน เวิร์คส์(2002) จำกัด</t>
  </si>
  <si>
    <t>HANITA (ฮานิตะ)</t>
  </si>
  <si>
    <t>SOLAR BRONZE 20XTRA</t>
  </si>
  <si>
    <t>ฟิล์มกรองหรือป้องกันรังสีดวงอาทิตย์</t>
  </si>
  <si>
    <t>A62142070001101</t>
  </si>
  <si>
    <t>A62142070001150</t>
  </si>
  <si>
    <t>UNIQUECOOL (ยูนิคคูล)</t>
  </si>
  <si>
    <t>PRO-CB 05</t>
  </si>
  <si>
    <t>A62142070001151</t>
  </si>
  <si>
    <t>A62142070001250</t>
  </si>
  <si>
    <t>SUPER IR-05 BK</t>
  </si>
  <si>
    <t>A62142070001251</t>
  </si>
  <si>
    <t>A62142070001350</t>
  </si>
  <si>
    <t>SUPER IR-15 BK</t>
  </si>
  <si>
    <t>A62142070001351</t>
  </si>
  <si>
    <t>A62142070001450</t>
  </si>
  <si>
    <t>PREMIUM IR-35 BK</t>
  </si>
  <si>
    <t>A62142070001451</t>
  </si>
  <si>
    <t>A62142070001550</t>
  </si>
  <si>
    <t>บริษัท ซิกส์ม่าร์ อิมปอร์ต จำกัด</t>
  </si>
  <si>
    <t>UV GARD</t>
  </si>
  <si>
    <t>NANO CERAMIC 05</t>
  </si>
  <si>
    <t>A62142040000001</t>
  </si>
  <si>
    <t>A62142040000200</t>
  </si>
  <si>
    <t>NANO CERAMIC 15</t>
  </si>
  <si>
    <t>A62142040000201</t>
  </si>
  <si>
    <t>A62142040000400</t>
  </si>
  <si>
    <t>NANO CERAMIC 20</t>
  </si>
  <si>
    <t>A62142040000401</t>
  </si>
  <si>
    <t>A62142040000600</t>
  </si>
  <si>
    <t>V DUPONT</t>
  </si>
  <si>
    <t>SUPER CERAMIC VCM 05</t>
  </si>
  <si>
    <t>A62142040000601</t>
  </si>
  <si>
    <t>A62142040000800</t>
  </si>
  <si>
    <t>SUPER CERAMIC VCM 20</t>
  </si>
  <si>
    <t>A62142040000801</t>
  </si>
  <si>
    <t>A62142040001000</t>
  </si>
  <si>
    <t>SUPER CERAMIC VCM 30</t>
  </si>
  <si>
    <t>A62142040001001</t>
  </si>
  <si>
    <t>A62142040001200</t>
  </si>
  <si>
    <t>CERAMIC PLUS VCC 1010</t>
  </si>
  <si>
    <t>A62142040001201</t>
  </si>
  <si>
    <t>A62142040001400</t>
  </si>
  <si>
    <t>CERAMIC UV400 UVC 05</t>
  </si>
  <si>
    <t>A62142040001401</t>
  </si>
  <si>
    <t>A62142040001600</t>
  </si>
  <si>
    <t>CERAMIC UV400 UVC 15</t>
  </si>
  <si>
    <t>A62142040001601</t>
  </si>
  <si>
    <t>A62142040001800</t>
  </si>
  <si>
    <t>CERAMIC UV400 UVC 35</t>
  </si>
  <si>
    <t>A62142040001801</t>
  </si>
  <si>
    <t>A62142040002000</t>
  </si>
  <si>
    <t>LEGEND</t>
  </si>
  <si>
    <t>LG-EXP 15</t>
  </si>
  <si>
    <t>A62142040002001</t>
  </si>
  <si>
    <t>A62142040002200</t>
  </si>
  <si>
    <t>SAFETY SHIELD 30</t>
  </si>
  <si>
    <t>A62142040002201</t>
  </si>
  <si>
    <t>A62142040002300</t>
  </si>
  <si>
    <t>SAFETY SHIELD 20</t>
  </si>
  <si>
    <t>A62142040002301</t>
  </si>
  <si>
    <t>A62142040002400</t>
  </si>
  <si>
    <t>SAFETY SHIELD 05</t>
  </si>
  <si>
    <t>A62142040002401</t>
  </si>
  <si>
    <t>A62142040002500</t>
  </si>
  <si>
    <t>ALASKA</t>
  </si>
  <si>
    <t>CERAMIC ALPHA 05</t>
  </si>
  <si>
    <t>A62142040002501</t>
  </si>
  <si>
    <t>A62142040002700</t>
  </si>
  <si>
    <t>MAXCARBON PLUS 05</t>
  </si>
  <si>
    <t>A62142040002701</t>
  </si>
  <si>
    <t>A62142040002900</t>
  </si>
  <si>
    <t>UV CERAMIC 05</t>
  </si>
  <si>
    <t>A62142040002901</t>
  </si>
  <si>
    <t>A62142040003000</t>
  </si>
  <si>
    <t>AK-NT 10</t>
  </si>
  <si>
    <t>A62142040003001</t>
  </si>
  <si>
    <t>A62142040003200</t>
  </si>
  <si>
    <t>บริษัท ลี จี กรุ๊ป จำกัด</t>
  </si>
  <si>
    <t>VORCARS</t>
  </si>
  <si>
    <t>VC 10</t>
  </si>
  <si>
    <t>A62142180000001</t>
  </si>
  <si>
    <t>A62142180000200</t>
  </si>
  <si>
    <t>VC 20</t>
  </si>
  <si>
    <t>A62142180000201</t>
  </si>
  <si>
    <t>A62142180000400</t>
  </si>
  <si>
    <t>X-CERAMIC CRX 05</t>
  </si>
  <si>
    <t>A62142180000401</t>
  </si>
  <si>
    <t>A62142180000600</t>
  </si>
  <si>
    <t>X-CERAMIC CRX 15</t>
  </si>
  <si>
    <t>A62142180000601</t>
  </si>
  <si>
    <t>A62142180000800</t>
  </si>
  <si>
    <t>X-CERAMIC CRX 20</t>
  </si>
  <si>
    <t>A62142180000801</t>
  </si>
  <si>
    <t>A62142180001000</t>
  </si>
  <si>
    <t>REAL NANO CERAMIC 04</t>
  </si>
  <si>
    <t>A62142180001001</t>
  </si>
  <si>
    <t>A62142180001200</t>
  </si>
  <si>
    <t>REAL NANO CERAMIC 18</t>
  </si>
  <si>
    <t>A62142180001201</t>
  </si>
  <si>
    <t>A62142180001400</t>
  </si>
  <si>
    <t>REAL NANO CERAMIC 30</t>
  </si>
  <si>
    <t>A62142180001401</t>
  </si>
  <si>
    <t>A62142180001600</t>
  </si>
  <si>
    <t>BUDDY</t>
  </si>
  <si>
    <t>DARK CARBON 05</t>
  </si>
  <si>
    <t>A62142180001601</t>
  </si>
  <si>
    <t>A62142180001800</t>
  </si>
  <si>
    <t>บริษัท โรม1980 จำกัด</t>
  </si>
  <si>
    <t>AURORA</t>
  </si>
  <si>
    <t>Care-60</t>
  </si>
  <si>
    <t>A62142140000001</t>
  </si>
  <si>
    <t>A62142140000100</t>
  </si>
  <si>
    <t>Care-80</t>
  </si>
  <si>
    <t>A62142140000101</t>
  </si>
  <si>
    <t>A62142140000200</t>
  </si>
  <si>
    <t>Shield-40</t>
  </si>
  <si>
    <t>A62142140000201</t>
  </si>
  <si>
    <t>A62142140000250</t>
  </si>
  <si>
    <t>Shield-60</t>
  </si>
  <si>
    <t>A62142140000251</t>
  </si>
  <si>
    <t>A62142140000300</t>
  </si>
  <si>
    <t>Shield-80</t>
  </si>
  <si>
    <t>A62142140000301</t>
  </si>
  <si>
    <t>A62142140000350</t>
  </si>
  <si>
    <t>Gold</t>
  </si>
  <si>
    <t>A62142140000351</t>
  </si>
  <si>
    <t>A62142140000400</t>
  </si>
  <si>
    <t>Silver</t>
  </si>
  <si>
    <t>A62142140000401</t>
  </si>
  <si>
    <t>A62142140000450</t>
  </si>
  <si>
    <t>บริษัท ดีเอ็ม ออโต้โมทีฟ จำกัด</t>
  </si>
  <si>
    <t>DOUBLE M</t>
  </si>
  <si>
    <t>CERAMIC 80</t>
  </si>
  <si>
    <t>A62142160000001</t>
  </si>
  <si>
    <t>A62142160000200</t>
  </si>
  <si>
    <t>บริษัท ทีดีเอส มาร์เก็ตติ้ง จำกัด</t>
  </si>
  <si>
    <t>MOST KOOL</t>
  </si>
  <si>
    <t>CERAMIC CRM 80</t>
  </si>
  <si>
    <t>A62142170000001</t>
  </si>
  <si>
    <t>A62142170000200</t>
  </si>
  <si>
    <t>บริษัท ไนท์ เอพี โปรเกรส ซัพพลาย จำกัด</t>
  </si>
  <si>
    <t>OPTIK</t>
  </si>
  <si>
    <t>EXACT CERAMIC PLUS 05</t>
  </si>
  <si>
    <t>A62142150000001</t>
  </si>
  <si>
    <t>A62142150000200</t>
  </si>
  <si>
    <t>EXACT CERAMIC PLUS 20</t>
  </si>
  <si>
    <t>A62142150000201</t>
  </si>
  <si>
    <t>A62142150000400</t>
  </si>
  <si>
    <t>EXACT CERAMIC PLUS 30</t>
  </si>
  <si>
    <t>A62142150000401</t>
  </si>
  <si>
    <t>A62142150000600</t>
  </si>
  <si>
    <t>OP-EXACT CERAMIC 05</t>
  </si>
  <si>
    <t>A62142150000601</t>
  </si>
  <si>
    <t>A62142150000800</t>
  </si>
  <si>
    <t>UV-SHELTER 10</t>
  </si>
  <si>
    <t>A62142150000801</t>
  </si>
  <si>
    <t>A62142150001000</t>
  </si>
  <si>
    <t>UV-SHELTER 20</t>
  </si>
  <si>
    <t>A62142150001001</t>
  </si>
  <si>
    <t>A62142150001200</t>
  </si>
  <si>
    <t>บริษัท เอ็นเนอร์จี ออฟ อาร์ท จำกัด</t>
  </si>
  <si>
    <t>EVEREST FILMS</t>
  </si>
  <si>
    <t>C85</t>
  </si>
  <si>
    <t>A62142120000001</t>
  </si>
  <si>
    <t>A62142120000050</t>
  </si>
  <si>
    <t>C90</t>
  </si>
  <si>
    <t>A62142120000051</t>
  </si>
  <si>
    <t>A62142120000100</t>
  </si>
  <si>
    <t>N84</t>
  </si>
  <si>
    <t>A62142120000101</t>
  </si>
  <si>
    <t>A62142120000150</t>
  </si>
  <si>
    <t>UD80</t>
  </si>
  <si>
    <t>A62142120000151</t>
  </si>
  <si>
    <t>A62142120000200</t>
  </si>
  <si>
    <t>UD92</t>
  </si>
  <si>
    <t>A62142120000201</t>
  </si>
  <si>
    <t>A62142120000250</t>
  </si>
  <si>
    <t>RB86</t>
  </si>
  <si>
    <t>A62142120000251</t>
  </si>
  <si>
    <t>A62142120000300</t>
  </si>
  <si>
    <t>RB90</t>
  </si>
  <si>
    <t>A62142120000301</t>
  </si>
  <si>
    <t>A62142120000350</t>
  </si>
  <si>
    <t>RD73</t>
  </si>
  <si>
    <t>A62142120000351</t>
  </si>
  <si>
    <t>A62142120000400</t>
  </si>
  <si>
    <t>RD90</t>
  </si>
  <si>
    <t>A62142120000401</t>
  </si>
  <si>
    <t>A62142120000450</t>
  </si>
  <si>
    <t>RG75</t>
  </si>
  <si>
    <t>A62142120000451</t>
  </si>
  <si>
    <t>A62142120000500</t>
  </si>
  <si>
    <t>V72</t>
  </si>
  <si>
    <t>A62142120000501</t>
  </si>
  <si>
    <t>A62142120000550</t>
  </si>
  <si>
    <t>V80</t>
  </si>
  <si>
    <t>A62142120000551</t>
  </si>
  <si>
    <t>A62142120000600</t>
  </si>
  <si>
    <t>V87</t>
  </si>
  <si>
    <t>A62142120000601</t>
  </si>
  <si>
    <t>A62142120000650</t>
  </si>
  <si>
    <t>V93</t>
  </si>
  <si>
    <t>A62142120000651</t>
  </si>
  <si>
    <t>A62142120000700</t>
  </si>
  <si>
    <t>I82</t>
  </si>
  <si>
    <t>A62142120000701</t>
  </si>
  <si>
    <t>A62142120000750</t>
  </si>
  <si>
    <t>I86</t>
  </si>
  <si>
    <t>A62142120000751</t>
  </si>
  <si>
    <t>A62142120000800</t>
  </si>
  <si>
    <t>I92</t>
  </si>
  <si>
    <t>A62142120000801</t>
  </si>
  <si>
    <t>A62142120000850</t>
  </si>
  <si>
    <t>H89</t>
  </si>
  <si>
    <t>A62142120000851</t>
  </si>
  <si>
    <t>A62142120000900</t>
  </si>
  <si>
    <t>H95</t>
  </si>
  <si>
    <t>A62142120000901</t>
  </si>
  <si>
    <t>A62142120000950</t>
  </si>
  <si>
    <t>บริษัท เกรท เอ-วัน โปรดักส์ จำกัด</t>
  </si>
  <si>
    <t>SYNKRONIZE</t>
  </si>
  <si>
    <t>Ultimate Blue -light Series (BL40)</t>
  </si>
  <si>
    <t>A62142110000001</t>
  </si>
  <si>
    <t>A62142110000050</t>
  </si>
  <si>
    <t>Anti aging Series (SK30)</t>
  </si>
  <si>
    <t>A62142110000051</t>
  </si>
  <si>
    <t>A62142110000100</t>
  </si>
  <si>
    <t>PERF</t>
  </si>
  <si>
    <t>Ultra Care Series (PC35)</t>
  </si>
  <si>
    <t>A62142110000101</t>
  </si>
  <si>
    <t>A62142110000150</t>
  </si>
  <si>
    <t>ICONIQ Series (PI15)</t>
  </si>
  <si>
    <t>A62142110000151</t>
  </si>
  <si>
    <t>A62142110000200</t>
  </si>
  <si>
    <t>บริษัท 3 เอ็ม ประเทศไทย จำกัด</t>
  </si>
  <si>
    <t>3M</t>
  </si>
  <si>
    <t>PRESTIGE 20</t>
  </si>
  <si>
    <t>A62142010000001</t>
  </si>
  <si>
    <t>A62142010000080</t>
  </si>
  <si>
    <t>EXTERIOR PRESTIGE 40</t>
  </si>
  <si>
    <t>A62142010000081</t>
  </si>
  <si>
    <t>A62142010000100</t>
  </si>
  <si>
    <t>บริษัท ว่าน ชุน อินเตอร์ จำกัด</t>
  </si>
  <si>
    <t>A-List</t>
  </si>
  <si>
    <t>W 2580 B</t>
  </si>
  <si>
    <t>A62142190000001</t>
  </si>
  <si>
    <t>A62142190000050</t>
  </si>
  <si>
    <t>W 3580 B</t>
  </si>
  <si>
    <t>A62142190000051</t>
  </si>
  <si>
    <t>A62142190000100</t>
  </si>
  <si>
    <t>บริษัท ลีวณิชย์ จำกัด</t>
  </si>
  <si>
    <t>Hi-Kool</t>
  </si>
  <si>
    <t>UV35A</t>
  </si>
  <si>
    <t>A62142050025951</t>
  </si>
  <si>
    <t>A62142050026750</t>
  </si>
  <si>
    <t>UV25A</t>
  </si>
  <si>
    <t>A62142050026751</t>
  </si>
  <si>
    <t>A62142050027550</t>
  </si>
  <si>
    <t>CM35</t>
  </si>
  <si>
    <t>A62142050027551</t>
  </si>
  <si>
    <t>A62142050027950</t>
  </si>
  <si>
    <t>CB35</t>
  </si>
  <si>
    <t>A62142050027951</t>
  </si>
  <si>
    <t>A62142050028450</t>
  </si>
  <si>
    <t>CB20</t>
  </si>
  <si>
    <t>A62142050028451</t>
  </si>
  <si>
    <t>A62142050028950</t>
  </si>
  <si>
    <t>CB10</t>
  </si>
  <si>
    <t>A62142050028951</t>
  </si>
  <si>
    <t>A62142050029450</t>
  </si>
  <si>
    <t>Master</t>
  </si>
  <si>
    <t>CERAMIC 35</t>
  </si>
  <si>
    <t>A62142050029451</t>
  </si>
  <si>
    <t>A62142050029530</t>
  </si>
  <si>
    <t>CERAMIC 15</t>
  </si>
  <si>
    <t>A62142050029531</t>
  </si>
  <si>
    <t>A62142050029610</t>
  </si>
  <si>
    <t>CERAMIC 05</t>
  </si>
  <si>
    <t>A62142050029611</t>
  </si>
  <si>
    <t>A62142050029690</t>
  </si>
  <si>
    <t>MK 05B</t>
  </si>
  <si>
    <t>A62142050029691</t>
  </si>
  <si>
    <t>A62142050029730</t>
  </si>
  <si>
    <t>บริษัท โซล่าร์ การ์ด มาร์เกตติ้ง จำกัด</t>
  </si>
  <si>
    <t>GALAXY</t>
  </si>
  <si>
    <t>HB 150 BLACK 0580</t>
  </si>
  <si>
    <t>A62142030000441</t>
  </si>
  <si>
    <t>A62142030000490</t>
  </si>
  <si>
    <t>HB 150 PC BK 2080</t>
  </si>
  <si>
    <t>A62142030000491</t>
  </si>
  <si>
    <t>A62142030000540</t>
  </si>
  <si>
    <t>HB 150 PC BK 0580</t>
  </si>
  <si>
    <t>A62142030000541</t>
  </si>
  <si>
    <t>A62142030000590</t>
  </si>
  <si>
    <t>HB 150 CB 05</t>
  </si>
  <si>
    <t>A62142030000591</t>
  </si>
  <si>
    <t>A62142030000640</t>
  </si>
  <si>
    <t>SP 150 NT 30</t>
  </si>
  <si>
    <t>A62142030000641</t>
  </si>
  <si>
    <t>A62142030000690</t>
  </si>
  <si>
    <t>SP 150 NT 10</t>
  </si>
  <si>
    <t>A62142030000691</t>
  </si>
  <si>
    <t>A62142030000740</t>
  </si>
  <si>
    <t>SP 200 SB 10</t>
  </si>
  <si>
    <t>A62142030000741</t>
  </si>
  <si>
    <t>A62142030000790</t>
  </si>
  <si>
    <t>SP 200 SG 10</t>
  </si>
  <si>
    <t>A62142030000791</t>
  </si>
  <si>
    <t>A62142030000840</t>
  </si>
  <si>
    <t>RL 200 DP 20</t>
  </si>
  <si>
    <t>A62142030000841</t>
  </si>
  <si>
    <t>A62142030000890</t>
  </si>
  <si>
    <t>บริษัท เทคโนเซล(เฟรย์) จำกัด</t>
  </si>
  <si>
    <t>Lamina</t>
  </si>
  <si>
    <t>POP20NSRPS</t>
  </si>
  <si>
    <t>A62142020000001</t>
  </si>
  <si>
    <t>A62142020000100</t>
  </si>
  <si>
    <t>POP05NSRPS</t>
  </si>
  <si>
    <t>A62142020000101</t>
  </si>
  <si>
    <t>A62142020000200</t>
  </si>
  <si>
    <t>ANL20NSRPS</t>
  </si>
  <si>
    <t>A62142020000201</t>
  </si>
  <si>
    <t>A62142020000300</t>
  </si>
  <si>
    <t>ANL05NSRPS</t>
  </si>
  <si>
    <t>A62142020000301</t>
  </si>
  <si>
    <t>A62142020000400</t>
  </si>
  <si>
    <t>ARL05CSRPS</t>
  </si>
  <si>
    <t>A62142020000401</t>
  </si>
  <si>
    <t>A62142020000500</t>
  </si>
  <si>
    <t>LX05MGSRPS</t>
  </si>
  <si>
    <t>A62142020000501</t>
  </si>
  <si>
    <t>A62142020000600</t>
  </si>
  <si>
    <t>LX20MGSRPS</t>
  </si>
  <si>
    <t>A62142020000601</t>
  </si>
  <si>
    <t>A62142020000700</t>
  </si>
  <si>
    <t>L60MAXSPECIAL</t>
  </si>
  <si>
    <t>A62142020000701</t>
  </si>
  <si>
    <t>A62142020000800</t>
  </si>
  <si>
    <t>L20N</t>
  </si>
  <si>
    <t>A62142020000801</t>
  </si>
  <si>
    <t>A62142020000900</t>
  </si>
  <si>
    <t>L15DIGITALCeramatrix</t>
  </si>
  <si>
    <t>A62142020000901</t>
  </si>
  <si>
    <t>A62142020001000</t>
  </si>
  <si>
    <t>L05DIGITALCeramatrix</t>
  </si>
  <si>
    <t>A62142020001001</t>
  </si>
  <si>
    <t>A62142020001100</t>
  </si>
  <si>
    <t>ANL25NSRPS</t>
  </si>
  <si>
    <t>A62142020001101</t>
  </si>
  <si>
    <t>A62142020001200</t>
  </si>
  <si>
    <t>CeramicONE05</t>
  </si>
  <si>
    <t>A62142020001201</t>
  </si>
  <si>
    <t>A62142020001300</t>
  </si>
  <si>
    <t>TOP05BKSRPS</t>
  </si>
  <si>
    <t>A62142020001301</t>
  </si>
  <si>
    <t>A62142020001400</t>
  </si>
  <si>
    <t>TOP05NSRPS</t>
  </si>
  <si>
    <t>A62142020001401</t>
  </si>
  <si>
    <t>A62142020001500</t>
  </si>
  <si>
    <t>XR15BLSRPS</t>
  </si>
  <si>
    <t>A62142020001501</t>
  </si>
  <si>
    <t>A62142020001600</t>
  </si>
  <si>
    <t>XR15BSRCD/PS</t>
  </si>
  <si>
    <t>A62142020001601</t>
  </si>
  <si>
    <t>A62142020001700</t>
  </si>
  <si>
    <t>XR15GSRCD/PS</t>
  </si>
  <si>
    <t>A62142020001701</t>
  </si>
  <si>
    <t>A62142020001800</t>
  </si>
  <si>
    <t>XR20SISRCD/PS</t>
  </si>
  <si>
    <t>A62142020001801</t>
  </si>
  <si>
    <t>A62142020001900</t>
  </si>
  <si>
    <t>XR35SISRCD/PS</t>
  </si>
  <si>
    <t>A62142020001901</t>
  </si>
  <si>
    <t>A62142020002000</t>
  </si>
  <si>
    <t>LLUMAR</t>
  </si>
  <si>
    <t>AVS60SRHPR</t>
  </si>
  <si>
    <t>A62142020002001</t>
  </si>
  <si>
    <t>A62142020002100</t>
  </si>
  <si>
    <t>CTX05CHSRHPR</t>
  </si>
  <si>
    <t>A62142020002101</t>
  </si>
  <si>
    <t>A62142020002200</t>
  </si>
  <si>
    <t>STEALTH05SRHPR</t>
  </si>
  <si>
    <t>A62142020002201</t>
  </si>
  <si>
    <t>A62142020002300</t>
  </si>
  <si>
    <t>STEALTH15SRHPR</t>
  </si>
  <si>
    <t>A62142020002301</t>
  </si>
  <si>
    <t>A62142020002400</t>
  </si>
  <si>
    <t>STARTOS30</t>
  </si>
  <si>
    <t>A62142020002401</t>
  </si>
  <si>
    <t>A62142020002500</t>
  </si>
  <si>
    <t>STARTOS15</t>
  </si>
  <si>
    <t>A62142020002501</t>
  </si>
  <si>
    <t>A62142020002600</t>
  </si>
  <si>
    <t>N1020SRPS4</t>
  </si>
  <si>
    <t>A62142020002601</t>
  </si>
  <si>
    <t>A62142020002700</t>
  </si>
  <si>
    <t>N1020SRPS8</t>
  </si>
  <si>
    <t>A62142020002701</t>
  </si>
  <si>
    <t>A62142020002800</t>
  </si>
  <si>
    <t>R20SRPS4</t>
  </si>
  <si>
    <t>A62142020002801</t>
  </si>
  <si>
    <t>A62142020002900</t>
  </si>
  <si>
    <t>N1020SRCDF</t>
  </si>
  <si>
    <t>A62142020002901</t>
  </si>
  <si>
    <t>A62142020003000</t>
  </si>
  <si>
    <t>N1035BSRCDF</t>
  </si>
  <si>
    <t>A62142020003001</t>
  </si>
  <si>
    <t>A62142020003100</t>
  </si>
  <si>
    <t>NHE20ERHPR</t>
  </si>
  <si>
    <t>A62142020003101</t>
  </si>
  <si>
    <t>A62142020003200</t>
  </si>
  <si>
    <t>R15BLSRHPR</t>
  </si>
  <si>
    <t>A62142020003201</t>
  </si>
  <si>
    <t>A62142020003300</t>
  </si>
  <si>
    <t>R15BSRCDF</t>
  </si>
  <si>
    <t>A62142020003301</t>
  </si>
  <si>
    <t>A62142020003400</t>
  </si>
  <si>
    <t>R15GNSRHPR</t>
  </si>
  <si>
    <t>A62142020003401</t>
  </si>
  <si>
    <t>A62142020003500</t>
  </si>
  <si>
    <t>R15GOSRHPR</t>
  </si>
  <si>
    <t>A62142020003501</t>
  </si>
  <si>
    <t>A62142020003600</t>
  </si>
  <si>
    <t>R15GSRCDF</t>
  </si>
  <si>
    <t>A62142020003601</t>
  </si>
  <si>
    <t>A62142020003700</t>
  </si>
  <si>
    <t>R20SRCDF</t>
  </si>
  <si>
    <t>A62142020003701</t>
  </si>
  <si>
    <t>A62142020003800</t>
  </si>
  <si>
    <t>R35SRCDF</t>
  </si>
  <si>
    <t>A62142020003801</t>
  </si>
  <si>
    <t>A62142020003900</t>
  </si>
  <si>
    <t>บริษัท อินเตอร์มาร์ค บิสซิเนส จำกัด</t>
  </si>
  <si>
    <t>Xtra-Cole</t>
  </si>
  <si>
    <t>XC40UltraXPSHC</t>
  </si>
  <si>
    <t>A62142200000001</t>
  </si>
  <si>
    <t>A62142200000100</t>
  </si>
  <si>
    <t>XC05BlackPSHC</t>
  </si>
  <si>
    <t>A62142200000101</t>
  </si>
  <si>
    <t>A62142200000200</t>
  </si>
  <si>
    <t>XC05NEPSHC</t>
  </si>
  <si>
    <t>A62142200000201</t>
  </si>
  <si>
    <t>A62142200000300</t>
  </si>
  <si>
    <t>XC30CGPSHC</t>
  </si>
  <si>
    <t>A62142200000301</t>
  </si>
  <si>
    <t>A62142200000400</t>
  </si>
  <si>
    <t>XC15OLPSHC</t>
  </si>
  <si>
    <t>A62142200000401</t>
  </si>
  <si>
    <t>A62142200000500</t>
  </si>
  <si>
    <t>XC30NIPSHC</t>
  </si>
  <si>
    <t>A62142200000501</t>
  </si>
  <si>
    <t>A62142200000600</t>
  </si>
  <si>
    <t>XC20NIPSHC</t>
  </si>
  <si>
    <t>A62142200000601</t>
  </si>
  <si>
    <t>A62142200000700</t>
  </si>
  <si>
    <t>XC10NIPSHC</t>
  </si>
  <si>
    <t>A62142200000701</t>
  </si>
  <si>
    <t>A62142200000800</t>
  </si>
  <si>
    <t>XC05GFPSHC</t>
  </si>
  <si>
    <t>A62142200000801</t>
  </si>
  <si>
    <t>A62142200000900</t>
  </si>
  <si>
    <t>XC20GreyPSHC</t>
  </si>
  <si>
    <t>A62142200000901</t>
  </si>
  <si>
    <t>A62142200001000</t>
  </si>
  <si>
    <t>XC05GreyPSHC</t>
  </si>
  <si>
    <t>A62142200001001</t>
  </si>
  <si>
    <t>A62142200001100</t>
  </si>
  <si>
    <t>XC05CMPSHC</t>
  </si>
  <si>
    <t>A62142200001101</t>
  </si>
  <si>
    <t>A62142200001200</t>
  </si>
  <si>
    <t>XC15NPSHC</t>
  </si>
  <si>
    <t>A62142200001201</t>
  </si>
  <si>
    <t>A62142200001300</t>
  </si>
  <si>
    <t>XC05NPSHC</t>
  </si>
  <si>
    <t>A62142200001301</t>
  </si>
  <si>
    <t>A62142200001400</t>
  </si>
  <si>
    <t>JOHNSON</t>
  </si>
  <si>
    <t>ES21</t>
  </si>
  <si>
    <t>A62142200001401</t>
  </si>
  <si>
    <t>A62142200001500</t>
  </si>
  <si>
    <t>ES15</t>
  </si>
  <si>
    <t>A62142200001501</t>
  </si>
  <si>
    <t>A62142200001600</t>
  </si>
  <si>
    <t>SP05</t>
  </si>
  <si>
    <t>A62142200001601</t>
  </si>
  <si>
    <t>A62142200001700</t>
  </si>
  <si>
    <t>SS20P</t>
  </si>
  <si>
    <t>A62142200001701</t>
  </si>
  <si>
    <t>A62142200001800</t>
  </si>
  <si>
    <t>SB30P</t>
  </si>
  <si>
    <t>A62142200001801</t>
  </si>
  <si>
    <t>A62142200001900</t>
  </si>
  <si>
    <t>GLASIA</t>
  </si>
  <si>
    <t>Ceramic HyperS05</t>
  </si>
  <si>
    <t>A62142200001901</t>
  </si>
  <si>
    <t>A62142200002000</t>
  </si>
  <si>
    <t>Ceramic HyperS15</t>
  </si>
  <si>
    <t>A62142200002001</t>
  </si>
  <si>
    <t>A62142200002100</t>
  </si>
  <si>
    <t>GL10Grey</t>
  </si>
  <si>
    <t>A62142200002101</t>
  </si>
  <si>
    <t>A62142200002200</t>
  </si>
  <si>
    <t>Silver20SR</t>
  </si>
  <si>
    <t>A62142200002201</t>
  </si>
  <si>
    <t>A62142200002300</t>
  </si>
  <si>
    <t>CeramicDiamond35</t>
  </si>
  <si>
    <t>A62142200002301</t>
  </si>
  <si>
    <t>A62142200002400</t>
  </si>
  <si>
    <t>CeramicDiamond15</t>
  </si>
  <si>
    <t>A62142200002401</t>
  </si>
  <si>
    <t>A62142200002500</t>
  </si>
  <si>
    <t>CeramicDiamond05</t>
  </si>
  <si>
    <t>A62142200002501</t>
  </si>
  <si>
    <t>A62142200002600</t>
  </si>
  <si>
    <t>ECOBLUE (อีโค่บลู)</t>
  </si>
  <si>
    <t>MAX EC-40</t>
  </si>
  <si>
    <t>A62141970000001</t>
  </si>
  <si>
    <t>A62141970000050</t>
  </si>
  <si>
    <t>MAX EC-20</t>
  </si>
  <si>
    <t>A62141970000051</t>
  </si>
  <si>
    <t>A62141970000250</t>
  </si>
  <si>
    <t>MAX EC-05</t>
  </si>
  <si>
    <t>A62141970000251</t>
  </si>
  <si>
    <t>A62141970000350</t>
  </si>
  <si>
    <t>MAX HC-40</t>
  </si>
  <si>
    <t>A62141970000351</t>
  </si>
  <si>
    <t>A62141970000400</t>
  </si>
  <si>
    <t>MAX HC-20</t>
  </si>
  <si>
    <t>A62141970000401</t>
  </si>
  <si>
    <t>A62141970000500</t>
  </si>
  <si>
    <t>MAX HC-05</t>
  </si>
  <si>
    <t>A62141970000501</t>
  </si>
  <si>
    <t>A62141970000550</t>
  </si>
  <si>
    <t>MAX UV-40</t>
  </si>
  <si>
    <t>A62141970000551</t>
  </si>
  <si>
    <t>A62141970000580</t>
  </si>
  <si>
    <t>MAX UV-20</t>
  </si>
  <si>
    <t>A62141970000581</t>
  </si>
  <si>
    <t>A62141970000610</t>
  </si>
  <si>
    <t>MAX UV-05</t>
  </si>
  <si>
    <t>A62141970000611</t>
  </si>
  <si>
    <t>A62141970000640</t>
  </si>
  <si>
    <t>MAX VK-40</t>
  </si>
  <si>
    <t>A62141970000641</t>
  </si>
  <si>
    <t>A62141970000650</t>
  </si>
  <si>
    <t>MAX VK-20</t>
  </si>
  <si>
    <t>A62141970000651</t>
  </si>
  <si>
    <t>A62141970000655</t>
  </si>
  <si>
    <t>MAX EV-20</t>
  </si>
  <si>
    <t>A62141970000656</t>
  </si>
  <si>
    <t>A62141970000755</t>
  </si>
  <si>
    <t>MAX EV-05</t>
  </si>
  <si>
    <t>A62141970000756</t>
  </si>
  <si>
    <t>A62141970000855</t>
  </si>
  <si>
    <t>บริษัท แพลทินัม บิสซิเนส จำกัด</t>
  </si>
  <si>
    <t>แพลทินัม</t>
  </si>
  <si>
    <t>นาโนเทค NT05</t>
  </si>
  <si>
    <t>A62142130000001</t>
  </si>
  <si>
    <t>A62142130000200</t>
  </si>
  <si>
    <t>นาโนเทค NT20</t>
  </si>
  <si>
    <t>A62142130000201</t>
  </si>
  <si>
    <t>A62142130000400</t>
  </si>
  <si>
    <t>บริษัท วีเคเอส กรุ๊ป (เอเซีย) จำกัด</t>
  </si>
  <si>
    <t>iQUE By V-KOOL</t>
  </si>
  <si>
    <t>43P</t>
  </si>
  <si>
    <t>A62142090000001</t>
  </si>
  <si>
    <t>A62142090015000</t>
  </si>
  <si>
    <t>HUPER OPTIK</t>
  </si>
  <si>
    <t>CB05</t>
  </si>
  <si>
    <t>A62142090015001</t>
  </si>
  <si>
    <t>A62142090025000</t>
  </si>
  <si>
    <t>บริษัท วินกูลฟิล์ม จำกัด</t>
  </si>
  <si>
    <t>WINKOOLFILM</t>
  </si>
  <si>
    <t>EVO40</t>
  </si>
  <si>
    <t>A62142080000001</t>
  </si>
  <si>
    <t>A62142080000020</t>
  </si>
  <si>
    <t>EVO73</t>
  </si>
  <si>
    <t>A62142080000021</t>
  </si>
  <si>
    <t>A62142080000040</t>
  </si>
  <si>
    <t>SB10</t>
  </si>
  <si>
    <t>A62142080000041</t>
  </si>
  <si>
    <t>A62142080000050</t>
  </si>
  <si>
    <t>BLACK OUT</t>
  </si>
  <si>
    <t>A62142080000051</t>
  </si>
  <si>
    <t>A62142080000060</t>
  </si>
  <si>
    <t>SILVER15</t>
  </si>
  <si>
    <t>A62142080000061</t>
  </si>
  <si>
    <t>A62142080000070</t>
  </si>
  <si>
    <t>SILVER35</t>
  </si>
  <si>
    <t>A62142080000071</t>
  </si>
  <si>
    <t>A62142080000080</t>
  </si>
  <si>
    <t>ESCO G10 MI</t>
  </si>
  <si>
    <t>A62142080000081</t>
  </si>
  <si>
    <t>A62142080000090</t>
  </si>
  <si>
    <t>ความหนา 
(มิลลิเมตร)</t>
  </si>
  <si>
    <t>ค่าความต้านทานความร้อน</t>
  </si>
  <si>
    <r>
      <t>(R-Value) m</t>
    </r>
    <r>
      <rPr>
        <b/>
        <vertAlign val="superscript"/>
        <sz val="16"/>
        <color rgb="FF000000"/>
        <rFont val="TH SarabunPSK"/>
        <family val="2"/>
      </rPr>
      <t>2</t>
    </r>
    <r>
      <rPr>
        <b/>
        <sz val="16"/>
        <color rgb="FF000000"/>
        <rFont val="TH SarabunPSK"/>
        <family val="2"/>
      </rPr>
      <t>K/W</t>
    </r>
  </si>
  <si>
    <t>DIAMOND BLOCK</t>
  </si>
  <si>
    <t>ชั้นคุณภาพ 4 (G4)</t>
  </si>
  <si>
    <t>A62161720004201</t>
  </si>
  <si>
    <t>A62161720004700</t>
  </si>
  <si>
    <t>เตาหุงต้มในครัวเรือนใช้กับก๊าซปิโตรเลียมเหลว</t>
  </si>
  <si>
    <t>เตารังสีอินฟราเรด</t>
  </si>
  <si>
    <t>อุปกรณ์ปรับความเร็วรอบมอเตอร์</t>
  </si>
  <si>
    <t>มอเตอร์เหนี่ยวนำสามเฟส</t>
  </si>
  <si>
    <t>มอเตอร์เหนี่ยวนำเฟสเดียว</t>
  </si>
  <si>
    <t>เครื่องยนต์ดีเซลขนาดเล็กระบายความร้อนด้วยน้ำ</t>
  </si>
  <si>
    <t>เครื่องยนต์แก๊สโซลีนขนาดเล็กระบายความร้อนด้วยอากาศ</t>
  </si>
  <si>
    <t>เครื่องอัดอากาศขนาดเล็กแบบลูกสูบ</t>
  </si>
  <si>
    <t>ปั๊มความร้อน</t>
  </si>
  <si>
    <t>กระจก</t>
  </si>
  <si>
    <t>ฉนวนใยแก้ว</t>
  </si>
  <si>
    <t>สีทางผนังอาคาร</t>
  </si>
  <si>
    <t>ฟิล์มติดกระจก</t>
  </si>
  <si>
    <t>ชิ้นส่วนคอนกรีตมวลเบา</t>
  </si>
  <si>
    <t>หลังคากระเบื้อง</t>
  </si>
  <si>
    <t>เครื่องเชื่อมไฟฟ้า</t>
  </si>
  <si>
    <t>เครื่องดูดควันสำหรับเตาหุงต้ม</t>
  </si>
  <si>
    <t>เครื่องทอดแบบน้ำมันท่วม</t>
  </si>
  <si>
    <t>รายละเอียดการจ้างพิมพ์ฉลากประหยัดพลังงานประสิทธิภาพสูง รุ่นใหม่</t>
  </si>
  <si>
    <t>ตารางรายละเอียด ชื่อยี่ห้อ รุ่น ค่าประสิทธิภาพ หมายเลขฉลาก และจำนวนฉลากประหยัดพลังงานประสิทธิภาพสูง ผลิตภัณฑ์ : เครื่องดูดควันสำหรับเตาหุงต้ม</t>
  </si>
  <si>
    <t>014</t>
  </si>
  <si>
    <t>016</t>
  </si>
  <si>
    <t>003</t>
  </si>
  <si>
    <t>004</t>
  </si>
  <si>
    <t>104</t>
  </si>
  <si>
    <t>ตารางรายละเอียด ชื่อยี่ห้อ รุ่น ค่าประสิทธิภาพ หมายเลขฉลาก และจำนวนฉลากประหยัดพลังงานประสิทธิภาพสูง ผลิตภัณฑ์ : เครื่องเชื่อมไฟฟ้า</t>
  </si>
  <si>
    <t>ตารางรายละเอียด ชื่อยี่ห้อ รุ่น ค่าประสิทธิภาพ หมายเลขฉลาก และจำนวนฉลากประหยัดพลังงานประสิทธิภาพสูง ผลิตภัณฑ์ : หลังคากระเบื้อง</t>
  </si>
  <si>
    <t>172</t>
  </si>
  <si>
    <t>177</t>
  </si>
  <si>
    <t>176</t>
  </si>
  <si>
    <t>ตารางรายละเอียด ชื่อยี่ห้อ รุ่น ค่าประสิทธิภาพ หมายเลขฉลาก และจำนวนฉลากประหยัดพลังงานประสิทธิภาพสูง ผลิตภัณฑ์ : ชิ้นส่วนคอนกรีตมวลเบา</t>
  </si>
  <si>
    <t>206</t>
  </si>
  <si>
    <t>210</t>
  </si>
  <si>
    <t>207</t>
  </si>
  <si>
    <t>204</t>
  </si>
  <si>
    <t>218</t>
  </si>
  <si>
    <t>216</t>
  </si>
  <si>
    <t>217</t>
  </si>
  <si>
    <t>215</t>
  </si>
  <si>
    <t>212</t>
  </si>
  <si>
    <t>211</t>
  </si>
  <si>
    <t>201</t>
  </si>
  <si>
    <t>219</t>
  </si>
  <si>
    <t>205</t>
  </si>
  <si>
    <t>203</t>
  </si>
  <si>
    <t>202</t>
  </si>
  <si>
    <t>220</t>
  </si>
  <si>
    <t>197</t>
  </si>
  <si>
    <t>213</t>
  </si>
  <si>
    <t>209</t>
  </si>
  <si>
    <t>208</t>
  </si>
  <si>
    <t>ตารางรายละเอียด ชื่อยี่ห้อ รุ่น ค่าประสิทธิภาพ หมายเลขฉลาก และจำนวนฉลากประหยัดพลังงานประสิทธิภาพสูงรุ่นใหม่ ผลิตภัณฑ์ : ฉนวนใยแก้ว</t>
  </si>
  <si>
    <t>093</t>
  </si>
  <si>
    <t>094</t>
  </si>
  <si>
    <t>092</t>
  </si>
  <si>
    <t>ตารางรายละเอียด ชื่อยี่ห้อ รุ่น ค่าประสิทธิภาพ หมายเลขฉลาก และจำนวนฉลากประหยัดพลังงานประสิทธิภาพสูง ผลิตภัณฑ์ : ปั๊มความร้อน</t>
  </si>
  <si>
    <t>ตารางรายละเอียด ชื่อยี่ห้อ รุ่น ค่าประสิทธิภาพ หมายเลขฉลาก และจำนวนฉลากประหยัดพลังงานประสิทธิภาพสูง ผลิตภัณฑ์ : เครื่องอัดอากาศขนาดเล็กแบบลูกสูบ</t>
  </si>
  <si>
    <t>098</t>
  </si>
  <si>
    <t>102</t>
  </si>
  <si>
    <t>ตารางรายละเอียด ชื่อยี่ห้อ รุ่น ค่าประสิทธิภาพ หมายเลขฉลาก และจำนวนฉลากประหยัดพลังงานประสิทธิภาพสูง ผลิตภัณฑ์ : เครื่องยนต์แก๊สโซลีนขนาดเล็กระบายความร้อนด้วยอากาศ</t>
  </si>
  <si>
    <t>ตารางรายละเอียด ชื่อยี่ห้อ รุ่น ค่าประสิทธิภาพ หมายเลขฉลาก และจำนวนฉลากประหยัดพลังงานประสิทธิภาพสูง ผลิตภัณฑ์ : มอเตอร์เหนี่ยวนำเฟสเดียว</t>
  </si>
  <si>
    <t>ตารางรายละเอียด ชื่อยี่ห้อ รุ่น ค่าประสิทธิภาพ หมายเลขฉลาก และจำนวนฉลากประหยัดพลังงานประสิทธิภาพสูง ผลิตภัณฑ์ : มอเตอร์เหนี่ยวนำสามเฟส</t>
  </si>
  <si>
    <t>057</t>
  </si>
  <si>
    <t>055</t>
  </si>
  <si>
    <t>084</t>
  </si>
  <si>
    <t>082</t>
  </si>
  <si>
    <t>018</t>
  </si>
  <si>
    <t>050</t>
  </si>
  <si>
    <t>030</t>
  </si>
  <si>
    <t>006</t>
  </si>
  <si>
    <t>021</t>
  </si>
  <si>
    <t>025</t>
  </si>
  <si>
    <t>001</t>
  </si>
  <si>
    <t>007</t>
  </si>
  <si>
    <t>ตารางรายละเอียด ชื่อยี่ห้อ รุ่น ค่าประสิทธิภาพ หมายเลขฉลาก และจำนวนฉลากประหยัดพลังงานประสิทธิภาพสูง ผลิตภัณฑ์ : เตารังสีอินฟราเรด</t>
  </si>
  <si>
    <t>026</t>
  </si>
  <si>
    <t>008</t>
  </si>
  <si>
    <t>ตารางรายละเอียด ชื่อยี่ห้อ รุ่น ค่าประสิทธิภาพ หมายเลขฉลาก และจำนวนฉลากประหยัดพลังงานประสิทธิภาพสูง ผลิตภัณฑ์ : เตาหุงต้มในครัวเรือนใช้กับก๊าซปิโตรเลียมเหลว</t>
  </si>
  <si>
    <t>จำนวนฉลากประหยัดพลังงานประสิทธิภาพสุง (ใบ)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</si>
</sst>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87" formatCode="_(* #,##0.00_);_(* \(#,##0.00\);_(* &quot;-&quot;??_);_(@_)"/>
    <numFmt numFmtId="188" formatCode="0.0"/>
    <numFmt numFmtId="189" formatCode="#,##0.0"/>
    <numFmt numFmtId="190" formatCode="[$฿-41E]#,##0.00"/>
  </numFmts>
  <fonts count="29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sz val="16"/>
      <name val="TH SarabunPSK"/>
      <family val="2"/>
    </font>
    <font>
      <sz val="16"/>
      <name val="TH SarabunPSK"/>
      <family val="2"/>
    </font>
    <font>
      <sz val="16"/>
      <color theme="1"/>
      <name val="TH SarabunPSK"/>
      <family val="2"/>
    </font>
    <font>
      <sz val="16"/>
      <color rgb="FF000000"/>
      <name val="TH SarabunPSK"/>
      <family val="2"/>
    </font>
    <font>
      <b/>
      <sz val="16"/>
      <color rgb="FF000000"/>
      <name val="TH SarabunPSK"/>
      <family val="2"/>
    </font>
    <font>
      <b/>
      <sz val="16"/>
      <color theme="1"/>
      <name val="TH SarabunPSK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14"/>
      <color rgb="FF000000"/>
      <name val="TH SarabunPSK"/>
      <family val="2"/>
    </font>
    <font>
      <b/>
      <sz val="14"/>
      <name val="TH SarabunPSK"/>
      <family val="2"/>
    </font>
    <font>
      <sz val="14"/>
      <color theme="1"/>
      <name val="TH SarabunPSK"/>
      <family val="2"/>
    </font>
    <font>
      <sz val="14"/>
      <color rgb="FF000000"/>
      <name val="TH SarabunPSK"/>
      <family val="2"/>
    </font>
    <font>
      <b/>
      <sz val="15"/>
      <color rgb="FF000000"/>
      <name val="TH SarabunPSK"/>
      <family val="2"/>
    </font>
    <font>
      <sz val="15"/>
      <color rgb="FF000000"/>
      <name val="TH SarabunPSK"/>
      <family val="2"/>
    </font>
    <font>
      <b/>
      <sz val="15"/>
      <name val="TH SarabunPSK"/>
      <family val="2"/>
    </font>
    <font>
      <sz val="15"/>
      <name val="TH SarabunPSK"/>
      <family val="2"/>
    </font>
    <font>
      <sz val="15"/>
      <color theme="1"/>
      <name val="TH SarabunPSK"/>
      <family val="2"/>
    </font>
    <font>
      <b/>
      <sz val="15"/>
      <color rgb="FF00B050"/>
      <name val="TH SarabunPSK"/>
      <family val="2"/>
    </font>
    <font>
      <b/>
      <sz val="15"/>
      <color theme="1"/>
      <name val="TH SarabunPSK"/>
      <family val="2"/>
    </font>
    <font>
      <b/>
      <sz val="15"/>
      <color rgb="FFFF0000"/>
      <name val="TH SarabunPSK"/>
      <family val="2"/>
    </font>
    <font>
      <sz val="15"/>
      <color rgb="FFFF0000"/>
      <name val="TH SarabunPSK"/>
      <family val="2"/>
    </font>
    <font>
      <b/>
      <sz val="16"/>
      <color rgb="FFFF0000"/>
      <name val="TH SarabunPSK"/>
      <family val="2"/>
    </font>
    <font>
      <b/>
      <vertAlign val="superscript"/>
      <sz val="16"/>
      <color rgb="FF000000"/>
      <name val="TH SarabunPSK"/>
      <family val="2"/>
    </font>
    <font>
      <sz val="16"/>
      <color rgb="FFFF0000"/>
      <name val="TH SarabunPSK"/>
      <family val="2"/>
    </font>
    <font>
      <b/>
      <vertAlign val="subscript"/>
      <sz val="16"/>
      <name val="TH SarabunPSK"/>
      <family val="2"/>
    </font>
    <font>
      <b/>
      <sz val="11"/>
      <color rgb="FF000000"/>
      <name val="TH SarabunPSK"/>
      <family val="2"/>
    </font>
    <font>
      <sz val="14"/>
      <name val="TH SarabunPSK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5" tint="0.59999389629810485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rgb="FFCCCCCC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8" fillId="0" borderId="0"/>
    <xf numFmtId="187" fontId="9" fillId="0" borderId="0" applyFont="0" applyFill="0" applyBorder="0" applyAlignment="0" applyProtection="0"/>
    <xf numFmtId="0" fontId="1" fillId="0" borderId="0"/>
    <xf numFmtId="0" fontId="9" fillId="0" borderId="0"/>
    <xf numFmtId="187" fontId="1" fillId="0" borderId="0" applyFont="0" applyFill="0" applyBorder="0" applyAlignment="0" applyProtection="0"/>
  </cellStyleXfs>
  <cellXfs count="776">
    <xf numFmtId="0" fontId="0" fillId="0" borderId="0" xfId="0"/>
    <xf numFmtId="0" fontId="4" fillId="0" borderId="0" xfId="0" applyFont="1" applyAlignment="1">
      <alignment vertical="center"/>
    </xf>
    <xf numFmtId="3" fontId="7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3" fontId="5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3" fontId="3" fillId="0" borderId="0" xfId="0" applyNumberFormat="1" applyFont="1" applyAlignment="1">
      <alignment vertical="center"/>
    </xf>
    <xf numFmtId="3" fontId="6" fillId="0" borderId="1" xfId="4" applyNumberFormat="1" applyFont="1" applyBorder="1" applyAlignment="1">
      <alignment horizontal="center" vertical="center"/>
    </xf>
    <xf numFmtId="3" fontId="3" fillId="0" borderId="1" xfId="4" applyNumberFormat="1" applyFont="1" applyFill="1" applyBorder="1" applyAlignment="1">
      <alignment horizontal="center" vertical="center"/>
    </xf>
    <xf numFmtId="0" fontId="5" fillId="0" borderId="1" xfId="4" applyFont="1" applyFill="1" applyBorder="1" applyAlignment="1">
      <alignment horizontal="center" vertical="center"/>
    </xf>
    <xf numFmtId="3" fontId="2" fillId="0" borderId="1" xfId="4" applyNumberFormat="1" applyFont="1" applyBorder="1" applyAlignment="1">
      <alignment horizontal="center" vertical="center"/>
    </xf>
    <xf numFmtId="188" fontId="6" fillId="0" borderId="1" xfId="4" applyNumberFormat="1" applyFont="1" applyBorder="1" applyAlignment="1">
      <alignment horizontal="center" vertical="center"/>
    </xf>
    <xf numFmtId="0" fontId="6" fillId="0" borderId="1" xfId="4" applyFont="1" applyBorder="1" applyAlignment="1">
      <alignment horizontal="center" vertical="center"/>
    </xf>
    <xf numFmtId="0" fontId="5" fillId="0" borderId="1" xfId="4" applyFont="1" applyFill="1" applyBorder="1" applyAlignment="1">
      <alignment vertical="center"/>
    </xf>
    <xf numFmtId="0" fontId="5" fillId="0" borderId="1" xfId="4" applyFont="1" applyFill="1" applyBorder="1" applyAlignment="1">
      <alignment horizontal="left" vertical="center"/>
    </xf>
    <xf numFmtId="0" fontId="6" fillId="0" borderId="1" xfId="4" applyFont="1" applyFill="1" applyBorder="1" applyAlignment="1">
      <alignment horizontal="center" vertical="center"/>
    </xf>
    <xf numFmtId="0" fontId="5" fillId="0" borderId="2" xfId="4" applyFont="1" applyFill="1" applyBorder="1" applyAlignment="1">
      <alignment horizontal="center" vertical="center"/>
    </xf>
    <xf numFmtId="0" fontId="5" fillId="0" borderId="2" xfId="4" applyFont="1" applyFill="1" applyBorder="1" applyAlignment="1">
      <alignment horizontal="left" vertical="center"/>
    </xf>
    <xf numFmtId="188" fontId="5" fillId="0" borderId="1" xfId="4" applyNumberFormat="1" applyFont="1" applyFill="1" applyBorder="1" applyAlignment="1">
      <alignment horizontal="center" vertical="center"/>
    </xf>
    <xf numFmtId="0" fontId="5" fillId="0" borderId="3" xfId="4" applyFont="1" applyFill="1" applyBorder="1" applyAlignment="1">
      <alignment vertical="center"/>
    </xf>
    <xf numFmtId="0" fontId="5" fillId="0" borderId="4" xfId="4" applyFont="1" applyFill="1" applyBorder="1" applyAlignment="1">
      <alignment vertical="center"/>
    </xf>
    <xf numFmtId="188" fontId="6" fillId="0" borderId="1" xfId="4" applyNumberFormat="1" applyFont="1" applyFill="1" applyBorder="1" applyAlignment="1">
      <alignment horizontal="center" vertical="center"/>
    </xf>
    <xf numFmtId="0" fontId="6" fillId="0" borderId="1" xfId="4" applyFont="1" applyFill="1" applyBorder="1" applyAlignment="1">
      <alignment vertical="center"/>
    </xf>
    <xf numFmtId="188" fontId="6" fillId="0" borderId="1" xfId="4" applyNumberFormat="1" applyFont="1" applyFill="1" applyBorder="1" applyAlignment="1">
      <alignment vertical="center"/>
    </xf>
    <xf numFmtId="3" fontId="2" fillId="0" borderId="1" xfId="4" applyNumberFormat="1" applyFont="1" applyFill="1" applyBorder="1" applyAlignment="1">
      <alignment horizontal="center" vertical="center"/>
    </xf>
    <xf numFmtId="0" fontId="5" fillId="0" borderId="2" xfId="4" applyFont="1" applyFill="1" applyBorder="1" applyAlignment="1">
      <alignment vertical="center"/>
    </xf>
    <xf numFmtId="0" fontId="12" fillId="0" borderId="0" xfId="0" applyFont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3" fontId="5" fillId="0" borderId="1" xfId="0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3" fontId="7" fillId="0" borderId="1" xfId="0" applyNumberFormat="1" applyFont="1" applyBorder="1" applyAlignment="1">
      <alignment horizontal="center" vertical="center" wrapText="1"/>
    </xf>
    <xf numFmtId="0" fontId="4" fillId="0" borderId="1" xfId="0" applyFont="1" applyFill="1" applyBorder="1"/>
    <xf numFmtId="1" fontId="11" fillId="2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3" fontId="4" fillId="0" borderId="1" xfId="0" applyNumberFormat="1" applyFont="1" applyBorder="1" applyAlignment="1">
      <alignment horizontal="center" vertical="center"/>
    </xf>
    <xf numFmtId="3" fontId="4" fillId="0" borderId="0" xfId="0" applyNumberFormat="1" applyFont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5" fillId="0" borderId="0" xfId="0" applyFont="1" applyFill="1" applyAlignment="1"/>
    <xf numFmtId="0" fontId="15" fillId="0" borderId="2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left" vertical="center"/>
    </xf>
    <xf numFmtId="0" fontId="15" fillId="0" borderId="1" xfId="0" applyFont="1" applyFill="1" applyBorder="1" applyAlignment="1">
      <alignment horizontal="center" vertical="center"/>
    </xf>
    <xf numFmtId="188" fontId="17" fillId="0" borderId="1" xfId="0" applyNumberFormat="1" applyFont="1" applyFill="1" applyBorder="1" applyAlignment="1">
      <alignment horizontal="center" vertical="center"/>
    </xf>
    <xf numFmtId="1" fontId="18" fillId="0" borderId="1" xfId="0" applyNumberFormat="1" applyFont="1" applyFill="1" applyBorder="1" applyAlignment="1">
      <alignment horizontal="center"/>
    </xf>
    <xf numFmtId="3" fontId="17" fillId="0" borderId="1" xfId="0" applyNumberFormat="1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vertical="center"/>
    </xf>
    <xf numFmtId="0" fontId="15" fillId="0" borderId="3" xfId="0" applyFont="1" applyFill="1" applyBorder="1" applyAlignment="1">
      <alignment horizontal="center" vertical="center"/>
    </xf>
    <xf numFmtId="0" fontId="15" fillId="0" borderId="4" xfId="0" applyFont="1" applyFill="1" applyBorder="1" applyAlignment="1">
      <alignment horizontal="center" vertical="center"/>
    </xf>
    <xf numFmtId="0" fontId="14" fillId="0" borderId="0" xfId="0" applyFont="1" applyFill="1" applyAlignment="1"/>
    <xf numFmtId="0" fontId="14" fillId="0" borderId="2" xfId="0" applyFont="1" applyFill="1" applyBorder="1" applyAlignment="1">
      <alignment horizontal="center" vertical="center"/>
    </xf>
    <xf numFmtId="188" fontId="16" fillId="0" borderId="1" xfId="0" applyNumberFormat="1" applyFont="1" applyFill="1" applyBorder="1" applyAlignment="1">
      <alignment horizontal="center" vertical="center"/>
    </xf>
    <xf numFmtId="3" fontId="19" fillId="0" borderId="1" xfId="0" applyNumberFormat="1" applyFont="1" applyFill="1" applyBorder="1" applyAlignment="1">
      <alignment horizontal="center" vertical="center"/>
    </xf>
    <xf numFmtId="3" fontId="16" fillId="0" borderId="1" xfId="0" applyNumberFormat="1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/>
    </xf>
    <xf numFmtId="0" fontId="15" fillId="0" borderId="2" xfId="0" applyFont="1" applyFill="1" applyBorder="1" applyAlignment="1">
      <alignment horizontal="left"/>
    </xf>
    <xf numFmtId="0" fontId="15" fillId="0" borderId="1" xfId="0" applyFont="1" applyFill="1" applyBorder="1" applyAlignment="1">
      <alignment horizontal="center"/>
    </xf>
    <xf numFmtId="188" fontId="17" fillId="0" borderId="1" xfId="0" applyNumberFormat="1" applyFont="1" applyFill="1" applyBorder="1" applyAlignment="1">
      <alignment horizontal="center"/>
    </xf>
    <xf numFmtId="0" fontId="15" fillId="0" borderId="3" xfId="0" applyFont="1" applyFill="1" applyBorder="1" applyAlignment="1"/>
    <xf numFmtId="188" fontId="16" fillId="0" borderId="1" xfId="0" applyNumberFormat="1" applyFont="1" applyFill="1" applyBorder="1" applyAlignment="1">
      <alignment horizontal="center"/>
    </xf>
    <xf numFmtId="0" fontId="14" fillId="0" borderId="1" xfId="0" applyFont="1" applyFill="1" applyBorder="1" applyAlignment="1"/>
    <xf numFmtId="3" fontId="16" fillId="0" borderId="1" xfId="0" applyNumberFormat="1" applyFont="1" applyFill="1" applyBorder="1" applyAlignment="1">
      <alignment horizontal="center"/>
    </xf>
    <xf numFmtId="0" fontId="15" fillId="0" borderId="4" xfId="0" applyFont="1" applyFill="1" applyBorder="1" applyAlignment="1">
      <alignment vertical="center"/>
    </xf>
    <xf numFmtId="3" fontId="20" fillId="0" borderId="1" xfId="0" applyNumberFormat="1" applyFont="1" applyFill="1" applyBorder="1" applyAlignment="1">
      <alignment horizontal="center" vertical="center"/>
    </xf>
    <xf numFmtId="0" fontId="20" fillId="0" borderId="0" xfId="0" applyFont="1" applyFill="1" applyAlignment="1"/>
    <xf numFmtId="3" fontId="17" fillId="0" borderId="1" xfId="0" applyNumberFormat="1" applyFont="1" applyFill="1" applyBorder="1" applyAlignment="1">
      <alignment horizontal="center"/>
    </xf>
    <xf numFmtId="3" fontId="21" fillId="0" borderId="1" xfId="0" applyNumberFormat="1" applyFont="1" applyFill="1" applyBorder="1" applyAlignment="1">
      <alignment horizontal="center"/>
    </xf>
    <xf numFmtId="0" fontId="15" fillId="0" borderId="0" xfId="0" applyFont="1" applyFill="1" applyAlignment="1">
      <alignment horizontal="left"/>
    </xf>
    <xf numFmtId="0" fontId="15" fillId="0" borderId="0" xfId="0" applyFont="1" applyFill="1" applyAlignment="1">
      <alignment horizontal="center"/>
    </xf>
    <xf numFmtId="188" fontId="17" fillId="0" borderId="0" xfId="0" applyNumberFormat="1" applyFont="1" applyFill="1" applyAlignment="1">
      <alignment horizontal="center"/>
    </xf>
    <xf numFmtId="3" fontId="22" fillId="0" borderId="0" xfId="0" applyNumberFormat="1" applyFont="1" applyFill="1" applyBorder="1" applyAlignment="1">
      <alignment horizontal="center"/>
    </xf>
    <xf numFmtId="3" fontId="17" fillId="0" borderId="0" xfId="0" applyNumberFormat="1" applyFont="1" applyFill="1" applyAlignment="1">
      <alignment horizontal="center"/>
    </xf>
    <xf numFmtId="188" fontId="17" fillId="0" borderId="4" xfId="0" applyNumberFormat="1" applyFont="1" applyFill="1" applyBorder="1" applyAlignment="1">
      <alignment horizontal="center" vertical="center"/>
    </xf>
    <xf numFmtId="1" fontId="18" fillId="0" borderId="4" xfId="0" applyNumberFormat="1" applyFont="1" applyFill="1" applyBorder="1" applyAlignment="1">
      <alignment horizontal="center"/>
    </xf>
    <xf numFmtId="3" fontId="17" fillId="0" borderId="4" xfId="0" applyNumberFormat="1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left" vertical="center"/>
    </xf>
    <xf numFmtId="1" fontId="18" fillId="0" borderId="2" xfId="0" applyNumberFormat="1" applyFont="1" applyFill="1" applyBorder="1" applyAlignment="1">
      <alignment horizontal="center"/>
    </xf>
    <xf numFmtId="3" fontId="17" fillId="0" borderId="2" xfId="0" applyNumberFormat="1" applyFont="1" applyFill="1" applyBorder="1" applyAlignment="1">
      <alignment horizontal="center" vertical="center"/>
    </xf>
    <xf numFmtId="0" fontId="15" fillId="0" borderId="4" xfId="0" applyFont="1" applyFill="1" applyBorder="1" applyAlignment="1">
      <alignment horizontal="center"/>
    </xf>
    <xf numFmtId="188" fontId="17" fillId="0" borderId="4" xfId="0" applyNumberFormat="1" applyFont="1" applyFill="1" applyBorder="1" applyAlignment="1">
      <alignment horizontal="center"/>
    </xf>
    <xf numFmtId="0" fontId="15" fillId="0" borderId="3" xfId="0" applyFont="1" applyFill="1" applyBorder="1" applyAlignment="1">
      <alignment horizontal="center"/>
    </xf>
    <xf numFmtId="0" fontId="15" fillId="0" borderId="4" xfId="0" applyFont="1" applyFill="1" applyBorder="1" applyAlignment="1"/>
    <xf numFmtId="0" fontId="15" fillId="0" borderId="3" xfId="0" applyFont="1" applyFill="1" applyBorder="1" applyAlignment="1">
      <alignment horizontal="left"/>
    </xf>
    <xf numFmtId="0" fontId="15" fillId="0" borderId="11" xfId="0" applyFont="1" applyFill="1" applyBorder="1" applyAlignment="1"/>
    <xf numFmtId="1" fontId="18" fillId="0" borderId="1" xfId="0" applyNumberFormat="1" applyFont="1" applyFill="1" applyBorder="1" applyAlignment="1">
      <alignment horizontal="center" vertical="center"/>
    </xf>
    <xf numFmtId="0" fontId="15" fillId="0" borderId="0" xfId="0" applyFont="1" applyFill="1" applyAlignment="1">
      <alignment vertical="center"/>
    </xf>
    <xf numFmtId="3" fontId="17" fillId="0" borderId="4" xfId="0" applyNumberFormat="1" applyFont="1" applyFill="1" applyBorder="1" applyAlignment="1">
      <alignment horizontal="center"/>
    </xf>
    <xf numFmtId="3" fontId="17" fillId="0" borderId="2" xfId="0" applyNumberFormat="1" applyFont="1" applyFill="1" applyBorder="1" applyAlignment="1">
      <alignment horizontal="center"/>
    </xf>
    <xf numFmtId="188" fontId="17" fillId="0" borderId="2" xfId="0" applyNumberFormat="1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vertical="center"/>
    </xf>
    <xf numFmtId="0" fontId="4" fillId="0" borderId="0" xfId="0" applyFont="1"/>
    <xf numFmtId="0" fontId="7" fillId="0" borderId="0" xfId="0" applyFont="1"/>
    <xf numFmtId="187" fontId="4" fillId="0" borderId="0" xfId="5" applyFont="1"/>
    <xf numFmtId="0" fontId="15" fillId="3" borderId="3" xfId="0" applyFont="1" applyFill="1" applyBorder="1" applyAlignment="1">
      <alignment horizontal="center" vertical="center"/>
    </xf>
    <xf numFmtId="0" fontId="15" fillId="3" borderId="1" xfId="0" applyFont="1" applyFill="1" applyBorder="1" applyAlignment="1">
      <alignment horizontal="center" vertical="center"/>
    </xf>
    <xf numFmtId="188" fontId="17" fillId="3" borderId="1" xfId="0" applyNumberFormat="1" applyFont="1" applyFill="1" applyBorder="1" applyAlignment="1">
      <alignment horizontal="center" vertical="center"/>
    </xf>
    <xf numFmtId="1" fontId="18" fillId="3" borderId="1" xfId="0" applyNumberFormat="1" applyFont="1" applyFill="1" applyBorder="1" applyAlignment="1">
      <alignment horizontal="center"/>
    </xf>
    <xf numFmtId="3" fontId="17" fillId="3" borderId="1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3" fontId="3" fillId="0" borderId="1" xfId="0" applyNumberFormat="1" applyFont="1" applyFill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/>
    </xf>
    <xf numFmtId="1" fontId="16" fillId="0" borderId="1" xfId="0" applyNumberFormat="1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/>
    </xf>
    <xf numFmtId="0" fontId="20" fillId="0" borderId="1" xfId="0" applyFont="1" applyFill="1" applyBorder="1" applyAlignment="1">
      <alignment horizontal="center" vertical="center"/>
    </xf>
    <xf numFmtId="3" fontId="14" fillId="0" borderId="1" xfId="0" applyNumberFormat="1" applyFont="1" applyFill="1" applyBorder="1" applyAlignment="1">
      <alignment horizontal="center" vertical="center"/>
    </xf>
    <xf numFmtId="3" fontId="2" fillId="0" borderId="2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4" fillId="0" borderId="9" xfId="0" applyFont="1" applyFill="1" applyBorder="1" applyAlignment="1">
      <alignment horizontal="center"/>
    </xf>
    <xf numFmtId="0" fontId="14" fillId="0" borderId="1" xfId="0" applyFont="1" applyFill="1" applyBorder="1" applyAlignment="1">
      <alignment horizontal="center"/>
    </xf>
    <xf numFmtId="0" fontId="20" fillId="0" borderId="1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5" fillId="0" borderId="2" xfId="0" applyFont="1" applyBorder="1" applyAlignment="1"/>
    <xf numFmtId="188" fontId="3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/>
    <xf numFmtId="0" fontId="4" fillId="0" borderId="4" xfId="0" applyFont="1" applyBorder="1" applyAlignment="1">
      <alignment horizontal="center" vertical="center"/>
    </xf>
    <xf numFmtId="0" fontId="4" fillId="0" borderId="4" xfId="0" applyFont="1" applyBorder="1"/>
    <xf numFmtId="0" fontId="5" fillId="0" borderId="2" xfId="0" applyFont="1" applyBorder="1" applyAlignment="1">
      <alignment vertical="center"/>
    </xf>
    <xf numFmtId="3" fontId="4" fillId="0" borderId="1" xfId="0" applyNumberFormat="1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3" fontId="7" fillId="0" borderId="1" xfId="0" applyNumberFormat="1" applyFont="1" applyBorder="1" applyAlignment="1">
      <alignment horizontal="center"/>
    </xf>
    <xf numFmtId="0" fontId="6" fillId="0" borderId="9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/>
    </xf>
    <xf numFmtId="0" fontId="15" fillId="0" borderId="11" xfId="0" applyFont="1" applyFill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5" fillId="0" borderId="2" xfId="0" applyFont="1" applyBorder="1" applyAlignment="1">
      <alignment horizontal="center" vertical="center"/>
    </xf>
    <xf numFmtId="0" fontId="2" fillId="0" borderId="0" xfId="0" applyFont="1" applyFill="1" applyAlignment="1"/>
    <xf numFmtId="0" fontId="3" fillId="0" borderId="0" xfId="0" applyFont="1" applyFill="1" applyAlignment="1"/>
    <xf numFmtId="1" fontId="2" fillId="0" borderId="1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left" vertical="center"/>
    </xf>
    <xf numFmtId="188" fontId="3" fillId="0" borderId="1" xfId="0" applyNumberFormat="1" applyFont="1" applyFill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3" fontId="2" fillId="0" borderId="1" xfId="0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vertical="center"/>
    </xf>
    <xf numFmtId="0" fontId="3" fillId="0" borderId="3" xfId="0" applyFont="1" applyFill="1" applyBorder="1" applyAlignment="1">
      <alignment horizontal="left" vertical="center"/>
    </xf>
    <xf numFmtId="0" fontId="3" fillId="0" borderId="4" xfId="0" applyFont="1" applyFill="1" applyBorder="1" applyAlignment="1">
      <alignment vertical="center"/>
    </xf>
    <xf numFmtId="0" fontId="3" fillId="0" borderId="4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3" xfId="0" applyFont="1" applyFill="1" applyBorder="1" applyAlignment="1"/>
    <xf numFmtId="0" fontId="3" fillId="0" borderId="3" xfId="0" applyFont="1" applyFill="1" applyBorder="1" applyAlignment="1">
      <alignment horizontal="left"/>
    </xf>
    <xf numFmtId="0" fontId="3" fillId="0" borderId="1" xfId="0" applyFont="1" applyFill="1" applyBorder="1" applyAlignment="1">
      <alignment horizontal="center"/>
    </xf>
    <xf numFmtId="3" fontId="3" fillId="0" borderId="1" xfId="0" applyNumberFormat="1" applyFont="1" applyFill="1" applyBorder="1" applyAlignment="1">
      <alignment horizontal="center" vertical="center" wrapText="1"/>
    </xf>
    <xf numFmtId="188" fontId="3" fillId="0" borderId="1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3" fontId="2" fillId="0" borderId="2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3" fontId="3" fillId="0" borderId="1" xfId="0" applyNumberFormat="1" applyFont="1" applyFill="1" applyBorder="1" applyAlignment="1">
      <alignment horizontal="center"/>
    </xf>
    <xf numFmtId="0" fontId="3" fillId="0" borderId="3" xfId="0" applyFont="1" applyFill="1" applyBorder="1" applyAlignment="1">
      <alignment vertical="center" wrapText="1"/>
    </xf>
    <xf numFmtId="0" fontId="3" fillId="0" borderId="4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3" fontId="2" fillId="0" borderId="1" xfId="0" applyNumberFormat="1" applyFont="1" applyFill="1" applyBorder="1" applyAlignment="1">
      <alignment horizontal="center" vertical="center" wrapText="1"/>
    </xf>
    <xf numFmtId="3" fontId="3" fillId="0" borderId="6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188" fontId="2" fillId="0" borderId="1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3" fontId="3" fillId="0" borderId="4" xfId="0" applyNumberFormat="1" applyFont="1" applyFill="1" applyBorder="1" applyAlignment="1">
      <alignment horizontal="center" vertical="center" wrapText="1"/>
    </xf>
    <xf numFmtId="188" fontId="3" fillId="0" borderId="4" xfId="0" applyNumberFormat="1" applyFont="1" applyFill="1" applyBorder="1" applyAlignment="1">
      <alignment horizontal="center" vertical="center" wrapText="1"/>
    </xf>
    <xf numFmtId="1" fontId="3" fillId="0" borderId="4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188" fontId="2" fillId="0" borderId="1" xfId="0" applyNumberFormat="1" applyFont="1" applyFill="1" applyBorder="1" applyAlignment="1">
      <alignment horizontal="center"/>
    </xf>
    <xf numFmtId="3" fontId="2" fillId="0" borderId="1" xfId="0" applyNumberFormat="1" applyFont="1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0" fontId="3" fillId="0" borderId="0" xfId="0" applyFont="1" applyFill="1" applyAlignment="1">
      <alignment horizontal="left"/>
    </xf>
    <xf numFmtId="188" fontId="3" fillId="0" borderId="0" xfId="0" applyNumberFormat="1" applyFont="1" applyFill="1" applyAlignment="1">
      <alignment horizontal="center"/>
    </xf>
    <xf numFmtId="3" fontId="3" fillId="0" borderId="0" xfId="0" applyNumberFormat="1" applyFont="1" applyFill="1" applyAlignment="1">
      <alignment horizontal="center"/>
    </xf>
    <xf numFmtId="3" fontId="3" fillId="0" borderId="0" xfId="0" applyNumberFormat="1" applyFont="1" applyFill="1" applyAlignment="1"/>
    <xf numFmtId="0" fontId="3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vertical="center"/>
    </xf>
    <xf numFmtId="0" fontId="3" fillId="0" borderId="12" xfId="0" applyFont="1" applyFill="1" applyBorder="1" applyAlignment="1">
      <alignment vertical="center" wrapText="1"/>
    </xf>
    <xf numFmtId="0" fontId="3" fillId="0" borderId="13" xfId="0" applyFont="1" applyFill="1" applyBorder="1" applyAlignment="1">
      <alignment vertical="center" wrapText="1"/>
    </xf>
    <xf numFmtId="0" fontId="3" fillId="0" borderId="14" xfId="0" applyFont="1" applyFill="1" applyBorder="1" applyAlignment="1">
      <alignment vertical="center" wrapText="1"/>
    </xf>
    <xf numFmtId="0" fontId="2" fillId="0" borderId="0" xfId="0" applyFont="1" applyFill="1" applyAlignment="1">
      <alignment horizontal="center" vertical="center"/>
    </xf>
    <xf numFmtId="0" fontId="3" fillId="0" borderId="5" xfId="0" applyFont="1" applyFill="1" applyBorder="1" applyAlignment="1">
      <alignment vertical="center" wrapText="1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3" fontId="3" fillId="0" borderId="0" xfId="0" applyNumberFormat="1" applyFont="1" applyFill="1" applyAlignment="1">
      <alignment horizontal="center" vertical="center" wrapText="1"/>
    </xf>
    <xf numFmtId="188" fontId="3" fillId="0" borderId="0" xfId="0" applyNumberFormat="1" applyFont="1" applyFill="1" applyAlignment="1">
      <alignment horizontal="center" vertical="center" wrapText="1"/>
    </xf>
    <xf numFmtId="3" fontId="3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Alignment="1"/>
    <xf numFmtId="0" fontId="5" fillId="0" borderId="2" xfId="0" applyFont="1" applyFill="1" applyBorder="1" applyAlignment="1">
      <alignment horizontal="center" vertical="center"/>
    </xf>
    <xf numFmtId="2" fontId="5" fillId="0" borderId="1" xfId="0" applyNumberFormat="1" applyFont="1" applyFill="1" applyBorder="1" applyAlignment="1">
      <alignment horizontal="center" vertical="center"/>
    </xf>
    <xf numFmtId="1" fontId="4" fillId="0" borderId="1" xfId="0" applyNumberFormat="1" applyFont="1" applyFill="1" applyBorder="1" applyAlignment="1">
      <alignment horizontal="center"/>
    </xf>
    <xf numFmtId="0" fontId="5" fillId="0" borderId="3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center"/>
    </xf>
    <xf numFmtId="0" fontId="5" fillId="0" borderId="4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/>
    </xf>
    <xf numFmtId="2" fontId="6" fillId="0" borderId="1" xfId="0" applyNumberFormat="1" applyFont="1" applyFill="1" applyBorder="1" applyAlignment="1">
      <alignment vertical="center"/>
    </xf>
    <xf numFmtId="0" fontId="6" fillId="0" borderId="1" xfId="0" applyFont="1" applyFill="1" applyBorder="1" applyAlignment="1"/>
    <xf numFmtId="0" fontId="6" fillId="0" borderId="0" xfId="0" applyFont="1" applyFill="1" applyAlignment="1"/>
    <xf numFmtId="0" fontId="5" fillId="0" borderId="2" xfId="0" applyFont="1" applyFill="1" applyBorder="1" applyAlignment="1">
      <alignment horizontal="left" vertical="center"/>
    </xf>
    <xf numFmtId="0" fontId="5" fillId="0" borderId="1" xfId="0" applyFont="1" applyFill="1" applyBorder="1" applyAlignment="1"/>
    <xf numFmtId="0" fontId="5" fillId="0" borderId="1" xfId="0" applyFont="1" applyFill="1" applyBorder="1" applyAlignment="1">
      <alignment vertical="center"/>
    </xf>
    <xf numFmtId="2" fontId="5" fillId="0" borderId="1" xfId="0" applyNumberFormat="1" applyFont="1" applyFill="1" applyBorder="1" applyAlignment="1">
      <alignment vertical="center"/>
    </xf>
    <xf numFmtId="0" fontId="5" fillId="0" borderId="0" xfId="0" applyFont="1" applyFill="1" applyAlignment="1">
      <alignment horizontal="center"/>
    </xf>
    <xf numFmtId="2" fontId="5" fillId="0" borderId="0" xfId="0" applyNumberFormat="1" applyFont="1" applyFill="1" applyAlignment="1">
      <alignment horizontal="center"/>
    </xf>
    <xf numFmtId="0" fontId="3" fillId="0" borderId="0" xfId="0" applyFont="1" applyAlignment="1"/>
    <xf numFmtId="0" fontId="3" fillId="0" borderId="12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3" fontId="3" fillId="0" borderId="1" xfId="0" applyNumberFormat="1" applyFont="1" applyBorder="1" applyAlignment="1">
      <alignment horizontal="center"/>
    </xf>
    <xf numFmtId="1" fontId="3" fillId="0" borderId="1" xfId="0" applyNumberFormat="1" applyFont="1" applyBorder="1" applyAlignment="1">
      <alignment horizontal="center"/>
    </xf>
    <xf numFmtId="0" fontId="2" fillId="0" borderId="13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88" fontId="2" fillId="0" borderId="2" xfId="0" applyNumberFormat="1" applyFont="1" applyBorder="1" applyAlignment="1">
      <alignment horizontal="center" vertical="center"/>
    </xf>
    <xf numFmtId="3" fontId="2" fillId="0" borderId="1" xfId="0" applyNumberFormat="1" applyFont="1" applyBorder="1" applyAlignment="1">
      <alignment horizontal="center" vertical="center"/>
    </xf>
    <xf numFmtId="0" fontId="2" fillId="0" borderId="0" xfId="0" applyFont="1" applyAlignment="1"/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 wrapText="1"/>
    </xf>
    <xf numFmtId="0" fontId="3" fillId="4" borderId="1" xfId="0" applyFont="1" applyFill="1" applyBorder="1" applyAlignment="1">
      <alignment horizontal="center" vertical="center"/>
    </xf>
    <xf numFmtId="188" fontId="3" fillId="4" borderId="1" xfId="0" applyNumberFormat="1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188" fontId="2" fillId="0" borderId="4" xfId="0" applyNumberFormat="1" applyFont="1" applyBorder="1" applyAlignment="1">
      <alignment horizontal="center"/>
    </xf>
    <xf numFmtId="3" fontId="2" fillId="0" borderId="4" xfId="0" applyNumberFormat="1" applyFont="1" applyBorder="1" applyAlignment="1">
      <alignment horizontal="center"/>
    </xf>
    <xf numFmtId="3" fontId="2" fillId="0" borderId="1" xfId="0" applyNumberFormat="1" applyFont="1" applyBorder="1" applyAlignment="1">
      <alignment horizontal="center"/>
    </xf>
    <xf numFmtId="0" fontId="3" fillId="0" borderId="2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188" fontId="3" fillId="0" borderId="1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vertical="center" wrapText="1"/>
    </xf>
    <xf numFmtId="0" fontId="3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vertical="center" wrapText="1"/>
    </xf>
    <xf numFmtId="0" fontId="2" fillId="0" borderId="1" xfId="0" applyFont="1" applyBorder="1" applyAlignment="1">
      <alignment horizontal="center"/>
    </xf>
    <xf numFmtId="188" fontId="2" fillId="0" borderId="1" xfId="0" applyNumberFormat="1" applyFont="1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188" fontId="3" fillId="0" borderId="0" xfId="0" applyNumberFormat="1" applyFont="1" applyAlignment="1">
      <alignment horizontal="center"/>
    </xf>
    <xf numFmtId="3" fontId="3" fillId="0" borderId="0" xfId="0" applyNumberFormat="1" applyFont="1" applyAlignment="1">
      <alignment horizontal="center"/>
    </xf>
    <xf numFmtId="0" fontId="3" fillId="0" borderId="2" xfId="0" applyFont="1" applyFill="1" applyBorder="1" applyAlignment="1">
      <alignment vertical="center"/>
    </xf>
    <xf numFmtId="189" fontId="3" fillId="0" borderId="1" xfId="0" applyNumberFormat="1" applyFont="1" applyFill="1" applyBorder="1" applyAlignment="1">
      <alignment horizontal="center" vertical="center"/>
    </xf>
    <xf numFmtId="189" fontId="2" fillId="0" borderId="2" xfId="0" applyNumberFormat="1" applyFont="1" applyFill="1" applyBorder="1" applyAlignment="1">
      <alignment horizontal="center" vertical="center"/>
    </xf>
    <xf numFmtId="3" fontId="6" fillId="0" borderId="1" xfId="0" applyNumberFormat="1" applyFont="1" applyFill="1" applyBorder="1" applyAlignment="1">
      <alignment horizontal="center" vertical="center"/>
    </xf>
    <xf numFmtId="189" fontId="2" fillId="0" borderId="1" xfId="0" applyNumberFormat="1" applyFont="1" applyFill="1" applyBorder="1" applyAlignment="1">
      <alignment horizontal="center" vertical="center"/>
    </xf>
    <xf numFmtId="0" fontId="3" fillId="0" borderId="20" xfId="0" applyFont="1" applyFill="1" applyBorder="1" applyAlignment="1">
      <alignment horizontal="center" vertical="center" wrapText="1"/>
    </xf>
    <xf numFmtId="0" fontId="3" fillId="0" borderId="21" xfId="0" applyFont="1" applyFill="1" applyBorder="1" applyAlignment="1">
      <alignment horizontal="left" vertical="center" wrapText="1"/>
    </xf>
    <xf numFmtId="3" fontId="3" fillId="0" borderId="1" xfId="0" applyNumberFormat="1" applyFont="1" applyBorder="1" applyAlignment="1">
      <alignment horizontal="center" vertical="center" wrapText="1"/>
    </xf>
    <xf numFmtId="189" fontId="3" fillId="0" borderId="1" xfId="0" applyNumberFormat="1" applyFont="1" applyFill="1" applyBorder="1" applyAlignment="1">
      <alignment horizontal="center" vertical="center" wrapText="1"/>
    </xf>
    <xf numFmtId="189" fontId="3" fillId="0" borderId="0" xfId="0" applyNumberFormat="1" applyFont="1" applyFill="1" applyAlignment="1">
      <alignment horizont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4" xfId="0" applyFont="1" applyFill="1" applyBorder="1" applyAlignment="1"/>
    <xf numFmtId="0" fontId="5" fillId="0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/>
    <xf numFmtId="0" fontId="6" fillId="0" borderId="9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/>
    </xf>
    <xf numFmtId="0" fontId="5" fillId="0" borderId="1" xfId="0" applyFont="1" applyBorder="1" applyAlignment="1">
      <alignment vertical="center"/>
    </xf>
    <xf numFmtId="0" fontId="7" fillId="0" borderId="1" xfId="0" applyFont="1" applyFill="1" applyBorder="1" applyAlignment="1">
      <alignment horizontal="center"/>
    </xf>
    <xf numFmtId="3" fontId="7" fillId="0" borderId="1" xfId="0" applyNumberFormat="1" applyFont="1" applyFill="1" applyBorder="1" applyAlignment="1">
      <alignment horizontal="center"/>
    </xf>
    <xf numFmtId="0" fontId="7" fillId="0" borderId="0" xfId="0" applyFont="1" applyFill="1" applyAlignment="1"/>
    <xf numFmtId="0" fontId="4" fillId="0" borderId="0" xfId="0" applyFont="1" applyFill="1" applyAlignment="1"/>
    <xf numFmtId="0" fontId="4" fillId="0" borderId="0" xfId="0" applyFont="1" applyFill="1" applyAlignment="1">
      <alignment horizontal="center"/>
    </xf>
    <xf numFmtId="0" fontId="2" fillId="0" borderId="0" xfId="0" applyFont="1" applyFill="1" applyBorder="1" applyAlignment="1">
      <alignment vertical="center"/>
    </xf>
    <xf numFmtId="2" fontId="6" fillId="0" borderId="2" xfId="0" applyNumberFormat="1" applyFont="1" applyFill="1" applyBorder="1" applyAlignment="1">
      <alignment horizontal="center"/>
    </xf>
    <xf numFmtId="2" fontId="6" fillId="0" borderId="4" xfId="0" applyNumberFormat="1" applyFont="1" applyFill="1" applyBorder="1" applyAlignment="1">
      <alignment horizontal="center"/>
    </xf>
    <xf numFmtId="188" fontId="5" fillId="0" borderId="1" xfId="0" applyNumberFormat="1" applyFont="1" applyFill="1" applyBorder="1" applyAlignment="1">
      <alignment horizontal="center" vertical="center"/>
    </xf>
    <xf numFmtId="2" fontId="6" fillId="0" borderId="1" xfId="0" applyNumberFormat="1" applyFont="1" applyFill="1" applyBorder="1" applyAlignment="1">
      <alignment horizontal="center" vertical="center"/>
    </xf>
    <xf numFmtId="188" fontId="6" fillId="0" borderId="1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/>
    </xf>
    <xf numFmtId="0" fontId="5" fillId="0" borderId="2" xfId="0" applyFont="1" applyBorder="1" applyAlignment="1">
      <alignment vertical="center" wrapText="1"/>
    </xf>
    <xf numFmtId="0" fontId="4" fillId="0" borderId="1" xfId="0" applyFont="1" applyFill="1" applyBorder="1" applyAlignment="1">
      <alignment horizontal="center"/>
    </xf>
    <xf numFmtId="2" fontId="4" fillId="0" borderId="1" xfId="0" applyNumberFormat="1" applyFont="1" applyFill="1" applyBorder="1" applyAlignment="1">
      <alignment horizontal="center"/>
    </xf>
    <xf numFmtId="3" fontId="4" fillId="0" borderId="1" xfId="0" applyNumberFormat="1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/>
    </xf>
    <xf numFmtId="0" fontId="4" fillId="0" borderId="3" xfId="0" applyFont="1" applyFill="1" applyBorder="1" applyAlignment="1"/>
    <xf numFmtId="0" fontId="4" fillId="0" borderId="4" xfId="0" applyFont="1" applyFill="1" applyBorder="1" applyAlignment="1">
      <alignment horizontal="center"/>
    </xf>
    <xf numFmtId="0" fontId="4" fillId="0" borderId="4" xfId="0" applyFont="1" applyFill="1" applyBorder="1" applyAlignment="1"/>
    <xf numFmtId="0" fontId="7" fillId="0" borderId="4" xfId="0" applyFont="1" applyFill="1" applyBorder="1" applyAlignment="1">
      <alignment horizontal="center"/>
    </xf>
    <xf numFmtId="2" fontId="7" fillId="0" borderId="4" xfId="0" applyNumberFormat="1" applyFont="1" applyFill="1" applyBorder="1" applyAlignment="1">
      <alignment horizontal="center"/>
    </xf>
    <xf numFmtId="0" fontId="5" fillId="0" borderId="22" xfId="0" applyFont="1" applyBorder="1" applyAlignment="1">
      <alignment horizontal="left" vertical="center"/>
    </xf>
    <xf numFmtId="2" fontId="5" fillId="0" borderId="4" xfId="0" applyNumberFormat="1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188" fontId="2" fillId="0" borderId="1" xfId="0" applyNumberFormat="1" applyFont="1" applyFill="1" applyBorder="1" applyAlignment="1">
      <alignment horizontal="center" vertical="center"/>
    </xf>
    <xf numFmtId="0" fontId="5" fillId="0" borderId="3" xfId="0" applyFont="1" applyBorder="1" applyAlignment="1"/>
    <xf numFmtId="0" fontId="5" fillId="0" borderId="4" xfId="0" applyFont="1" applyBorder="1" applyAlignment="1">
      <alignment horizontal="center" vertical="center"/>
    </xf>
    <xf numFmtId="0" fontId="5" fillId="0" borderId="3" xfId="0" applyFont="1" applyBorder="1" applyAlignment="1">
      <alignment horizontal="left" vertical="center"/>
    </xf>
    <xf numFmtId="2" fontId="7" fillId="0" borderId="1" xfId="0" applyNumberFormat="1" applyFont="1" applyFill="1" applyBorder="1" applyAlignment="1">
      <alignment horizontal="center"/>
    </xf>
    <xf numFmtId="2" fontId="4" fillId="0" borderId="0" xfId="0" applyNumberFormat="1" applyFont="1" applyFill="1" applyAlignment="1">
      <alignment horizontal="center"/>
    </xf>
    <xf numFmtId="3" fontId="4" fillId="0" borderId="0" xfId="0" applyNumberFormat="1" applyFont="1" applyFill="1" applyAlignment="1">
      <alignment horizontal="center"/>
    </xf>
    <xf numFmtId="2" fontId="6" fillId="0" borderId="2" xfId="0" applyNumberFormat="1" applyFont="1" applyFill="1" applyBorder="1" applyAlignment="1">
      <alignment horizontal="center" vertical="center" wrapText="1"/>
    </xf>
    <xf numFmtId="2" fontId="6" fillId="0" borderId="3" xfId="0" applyNumberFormat="1" applyFont="1" applyFill="1" applyBorder="1" applyAlignment="1">
      <alignment horizontal="center" vertical="center" wrapText="1"/>
    </xf>
    <xf numFmtId="2" fontId="6" fillId="0" borderId="4" xfId="0" applyNumberFormat="1" applyFont="1" applyFill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2" fontId="5" fillId="0" borderId="5" xfId="0" applyNumberFormat="1" applyFont="1" applyBorder="1" applyAlignment="1">
      <alignment horizontal="center" vertical="center"/>
    </xf>
    <xf numFmtId="188" fontId="5" fillId="0" borderId="1" xfId="0" applyNumberFormat="1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vertical="center"/>
    </xf>
    <xf numFmtId="49" fontId="5" fillId="0" borderId="3" xfId="0" applyNumberFormat="1" applyFont="1" applyBorder="1" applyAlignment="1">
      <alignment horizontal="center" vertical="center"/>
    </xf>
    <xf numFmtId="0" fontId="3" fillId="0" borderId="1" xfId="0" applyFont="1" applyFill="1" applyBorder="1" applyAlignment="1"/>
    <xf numFmtId="0" fontId="5" fillId="0" borderId="4" xfId="0" applyFont="1" applyBorder="1" applyAlignment="1">
      <alignment vertical="center"/>
    </xf>
    <xf numFmtId="0" fontId="6" fillId="0" borderId="6" xfId="0" applyFont="1" applyBorder="1" applyAlignment="1">
      <alignment horizontal="center" vertical="center"/>
    </xf>
    <xf numFmtId="2" fontId="6" fillId="0" borderId="1" xfId="0" applyNumberFormat="1" applyFont="1" applyBorder="1" applyAlignment="1">
      <alignment horizontal="center" vertical="center"/>
    </xf>
    <xf numFmtId="3" fontId="6" fillId="0" borderId="1" xfId="0" applyNumberFormat="1" applyFont="1" applyBorder="1" applyAlignment="1">
      <alignment horizontal="center" vertical="center"/>
    </xf>
    <xf numFmtId="188" fontId="6" fillId="0" borderId="1" xfId="0" applyNumberFormat="1" applyFont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 vertical="center"/>
    </xf>
    <xf numFmtId="3" fontId="5" fillId="0" borderId="1" xfId="0" applyNumberFormat="1" applyFont="1" applyBorder="1" applyAlignment="1">
      <alignment horizontal="center"/>
    </xf>
    <xf numFmtId="188" fontId="5" fillId="0" borderId="1" xfId="0" applyNumberFormat="1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2" fontId="6" fillId="0" borderId="1" xfId="0" applyNumberFormat="1" applyFont="1" applyBorder="1" applyAlignment="1">
      <alignment horizontal="center" vertical="center" wrapText="1"/>
    </xf>
    <xf numFmtId="3" fontId="6" fillId="0" borderId="1" xfId="0" applyNumberFormat="1" applyFont="1" applyBorder="1" applyAlignment="1">
      <alignment horizontal="center" wrapText="1"/>
    </xf>
    <xf numFmtId="188" fontId="6" fillId="0" borderId="1" xfId="0" applyNumberFormat="1" applyFont="1" applyBorder="1" applyAlignment="1">
      <alignment horizontal="center" wrapText="1"/>
    </xf>
    <xf numFmtId="3" fontId="2" fillId="0" borderId="1" xfId="0" applyNumberFormat="1" applyFont="1" applyBorder="1" applyAlignment="1">
      <alignment horizontal="center" wrapText="1"/>
    </xf>
    <xf numFmtId="49" fontId="5" fillId="0" borderId="3" xfId="0" applyNumberFormat="1" applyFont="1" applyBorder="1" applyAlignment="1">
      <alignment horizontal="center" vertical="top"/>
    </xf>
    <xf numFmtId="0" fontId="5" fillId="0" borderId="2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2" fontId="6" fillId="0" borderId="2" xfId="0" applyNumberFormat="1" applyFont="1" applyBorder="1" applyAlignment="1">
      <alignment horizontal="center"/>
    </xf>
    <xf numFmtId="3" fontId="6" fillId="0" borderId="2" xfId="0" applyNumberFormat="1" applyFont="1" applyBorder="1" applyAlignment="1">
      <alignment horizontal="center"/>
    </xf>
    <xf numFmtId="188" fontId="6" fillId="0" borderId="2" xfId="0" applyNumberFormat="1" applyFont="1" applyBorder="1" applyAlignment="1">
      <alignment horizontal="center"/>
    </xf>
    <xf numFmtId="3" fontId="2" fillId="0" borderId="2" xfId="0" applyNumberFormat="1" applyFont="1" applyBorder="1" applyAlignment="1">
      <alignment horizontal="center"/>
    </xf>
    <xf numFmtId="0" fontId="3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/>
    <xf numFmtId="0" fontId="5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vertical="center" wrapText="1"/>
    </xf>
    <xf numFmtId="49" fontId="5" fillId="0" borderId="3" xfId="0" applyNumberFormat="1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 vertical="center" wrapText="1"/>
    </xf>
    <xf numFmtId="3" fontId="5" fillId="0" borderId="1" xfId="0" applyNumberFormat="1" applyFont="1" applyBorder="1" applyAlignment="1">
      <alignment horizontal="center" vertical="center" wrapText="1"/>
    </xf>
    <xf numFmtId="188" fontId="5" fillId="0" borderId="1" xfId="0" applyNumberFormat="1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vertical="center" wrapText="1"/>
    </xf>
    <xf numFmtId="0" fontId="2" fillId="0" borderId="0" xfId="0" applyFont="1" applyFill="1" applyBorder="1" applyAlignment="1">
      <alignment vertical="center" wrapText="1"/>
    </xf>
    <xf numFmtId="0" fontId="6" fillId="0" borderId="6" xfId="0" applyFont="1" applyBorder="1" applyAlignment="1">
      <alignment horizontal="center" vertical="center" wrapText="1"/>
    </xf>
    <xf numFmtId="3" fontId="6" fillId="0" borderId="1" xfId="0" applyNumberFormat="1" applyFont="1" applyBorder="1" applyAlignment="1">
      <alignment horizontal="center" vertical="center" wrapText="1"/>
    </xf>
    <xf numFmtId="188" fontId="6" fillId="0" borderId="1" xfId="0" applyNumberFormat="1" applyFont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49" fontId="5" fillId="0" borderId="13" xfId="0" applyNumberFormat="1" applyFont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49" fontId="5" fillId="0" borderId="14" xfId="0" applyNumberFormat="1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0" fontId="3" fillId="0" borderId="0" xfId="0" applyFont="1" applyFill="1" applyAlignment="1">
      <alignment vertical="center" wrapText="1"/>
    </xf>
    <xf numFmtId="0" fontId="5" fillId="0" borderId="2" xfId="0" applyFont="1" applyBorder="1" applyAlignment="1">
      <alignment horizontal="left" vertical="center" wrapText="1"/>
    </xf>
    <xf numFmtId="49" fontId="5" fillId="0" borderId="12" xfId="0" applyNumberFormat="1" applyFont="1" applyBorder="1" applyAlignment="1">
      <alignment horizontal="center" vertical="center" wrapText="1"/>
    </xf>
    <xf numFmtId="3" fontId="3" fillId="0" borderId="6" xfId="0" applyNumberFormat="1" applyFont="1" applyBorder="1" applyAlignment="1">
      <alignment horizontal="center" vertical="center" wrapText="1"/>
    </xf>
    <xf numFmtId="0" fontId="2" fillId="0" borderId="0" xfId="0" applyFont="1" applyFill="1" applyAlignment="1">
      <alignment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vertical="center" wrapText="1"/>
    </xf>
    <xf numFmtId="2" fontId="6" fillId="0" borderId="4" xfId="0" applyNumberFormat="1" applyFont="1" applyBorder="1" applyAlignment="1">
      <alignment vertical="center" wrapText="1"/>
    </xf>
    <xf numFmtId="3" fontId="6" fillId="0" borderId="4" xfId="0" applyNumberFormat="1" applyFont="1" applyBorder="1" applyAlignment="1">
      <alignment horizontal="center" vertical="center" wrapText="1"/>
    </xf>
    <xf numFmtId="3" fontId="6" fillId="0" borderId="4" xfId="0" applyNumberFormat="1" applyFont="1" applyBorder="1" applyAlignment="1">
      <alignment horizontal="center"/>
    </xf>
    <xf numFmtId="188" fontId="6" fillId="0" borderId="4" xfId="0" applyNumberFormat="1" applyFont="1" applyBorder="1" applyAlignment="1">
      <alignment horizontal="center" vertical="center" wrapText="1"/>
    </xf>
    <xf numFmtId="3" fontId="2" fillId="0" borderId="4" xfId="0" applyNumberFormat="1" applyFont="1" applyBorder="1" applyAlignment="1">
      <alignment horizontal="center" vertical="center" wrapText="1"/>
    </xf>
    <xf numFmtId="49" fontId="5" fillId="0" borderId="3" xfId="0" applyNumberFormat="1" applyFont="1" applyBorder="1" applyAlignment="1">
      <alignment horizontal="center" wrapText="1"/>
    </xf>
    <xf numFmtId="0" fontId="5" fillId="0" borderId="6" xfId="0" applyFont="1" applyBorder="1" applyAlignment="1">
      <alignment horizontal="center" wrapText="1"/>
    </xf>
    <xf numFmtId="0" fontId="5" fillId="0" borderId="1" xfId="0" applyFont="1" applyBorder="1" applyAlignment="1">
      <alignment horizontal="center" wrapText="1"/>
    </xf>
    <xf numFmtId="188" fontId="5" fillId="0" borderId="1" xfId="0" applyNumberFormat="1" applyFont="1" applyFill="1" applyBorder="1" applyAlignment="1">
      <alignment horizontal="center" vertical="center" wrapText="1"/>
    </xf>
    <xf numFmtId="3" fontId="2" fillId="0" borderId="0" xfId="0" applyNumberFormat="1" applyFont="1" applyFill="1" applyAlignment="1"/>
    <xf numFmtId="3" fontId="6" fillId="0" borderId="6" xfId="0" applyNumberFormat="1" applyFont="1" applyBorder="1" applyAlignment="1">
      <alignment horizontal="center" wrapText="1"/>
    </xf>
    <xf numFmtId="2" fontId="6" fillId="0" borderId="1" xfId="0" applyNumberFormat="1" applyFont="1" applyBorder="1" applyAlignment="1">
      <alignment horizontal="center" wrapText="1"/>
    </xf>
    <xf numFmtId="0" fontId="5" fillId="0" borderId="2" xfId="0" applyFont="1" applyBorder="1" applyAlignment="1">
      <alignment horizontal="left"/>
    </xf>
    <xf numFmtId="49" fontId="5" fillId="0" borderId="3" xfId="0" applyNumberFormat="1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2" fontId="5" fillId="0" borderId="2" xfId="0" applyNumberFormat="1" applyFont="1" applyBorder="1" applyAlignment="1">
      <alignment horizontal="center" vertical="center"/>
    </xf>
    <xf numFmtId="3" fontId="5" fillId="0" borderId="2" xfId="0" applyNumberFormat="1" applyFont="1" applyBorder="1" applyAlignment="1">
      <alignment horizontal="center" vertical="center"/>
    </xf>
    <xf numFmtId="188" fontId="5" fillId="0" borderId="2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/>
    </xf>
    <xf numFmtId="3" fontId="2" fillId="0" borderId="0" xfId="0" applyNumberFormat="1" applyFont="1" applyFill="1" applyAlignment="1">
      <alignment horizontal="center"/>
    </xf>
    <xf numFmtId="3" fontId="6" fillId="0" borderId="1" xfId="0" applyNumberFormat="1" applyFont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188" fontId="6" fillId="0" borderId="1" xfId="0" applyNumberFormat="1" applyFont="1" applyBorder="1" applyAlignment="1">
      <alignment horizontal="center"/>
    </xf>
    <xf numFmtId="0" fontId="5" fillId="0" borderId="0" xfId="0" applyFont="1" applyAlignment="1"/>
    <xf numFmtId="3" fontId="5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49" fontId="5" fillId="0" borderId="0" xfId="0" applyNumberFormat="1" applyFont="1" applyBorder="1" applyAlignment="1">
      <alignment horizontal="center"/>
    </xf>
    <xf numFmtId="2" fontId="5" fillId="0" borderId="0" xfId="0" applyNumberFormat="1" applyFont="1" applyAlignment="1">
      <alignment horizontal="center"/>
    </xf>
    <xf numFmtId="188" fontId="5" fillId="0" borderId="0" xfId="0" applyNumberFormat="1" applyFont="1" applyAlignment="1">
      <alignment horizont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vertical="top"/>
    </xf>
    <xf numFmtId="0" fontId="5" fillId="0" borderId="1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3" fontId="5" fillId="0" borderId="1" xfId="0" applyNumberFormat="1" applyFont="1" applyFill="1" applyBorder="1" applyAlignment="1">
      <alignment horizontal="center" wrapText="1"/>
    </xf>
    <xf numFmtId="189" fontId="5" fillId="0" borderId="1" xfId="0" applyNumberFormat="1" applyFont="1" applyFill="1" applyBorder="1" applyAlignment="1">
      <alignment horizont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vertical="top"/>
    </xf>
    <xf numFmtId="0" fontId="5" fillId="0" borderId="3" xfId="0" applyFont="1" applyFill="1" applyBorder="1" applyAlignment="1">
      <alignment horizontal="center"/>
    </xf>
    <xf numFmtId="2" fontId="5" fillId="0" borderId="1" xfId="0" applyNumberFormat="1" applyFont="1" applyFill="1" applyBorder="1" applyAlignment="1">
      <alignment horizontal="center"/>
    </xf>
    <xf numFmtId="3" fontId="5" fillId="0" borderId="1" xfId="0" applyNumberFormat="1" applyFont="1" applyFill="1" applyBorder="1" applyAlignment="1">
      <alignment horizontal="center"/>
    </xf>
    <xf numFmtId="189" fontId="5" fillId="0" borderId="1" xfId="0" applyNumberFormat="1" applyFont="1" applyFill="1" applyBorder="1" applyAlignment="1">
      <alignment horizontal="center"/>
    </xf>
    <xf numFmtId="0" fontId="5" fillId="0" borderId="4" xfId="0" applyFont="1" applyFill="1" applyBorder="1" applyAlignment="1">
      <alignment horizontal="center"/>
    </xf>
    <xf numFmtId="0" fontId="6" fillId="0" borderId="2" xfId="0" applyFont="1" applyFill="1" applyBorder="1" applyAlignment="1">
      <alignment horizontal="center"/>
    </xf>
    <xf numFmtId="3" fontId="6" fillId="0" borderId="2" xfId="0" applyNumberFormat="1" applyFont="1" applyFill="1" applyBorder="1" applyAlignment="1">
      <alignment horizontal="center"/>
    </xf>
    <xf numFmtId="189" fontId="6" fillId="0" borderId="2" xfId="0" applyNumberFormat="1" applyFont="1" applyFill="1" applyBorder="1" applyAlignment="1">
      <alignment horizontal="center"/>
    </xf>
    <xf numFmtId="3" fontId="23" fillId="0" borderId="1" xfId="0" applyNumberFormat="1" applyFont="1" applyFill="1" applyBorder="1" applyAlignment="1">
      <alignment horizontal="center"/>
    </xf>
    <xf numFmtId="0" fontId="5" fillId="0" borderId="2" xfId="0" applyFont="1" applyFill="1" applyBorder="1" applyAlignment="1">
      <alignment vertical="center" wrapText="1"/>
    </xf>
    <xf numFmtId="3" fontId="5" fillId="0" borderId="1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vertical="center" wrapText="1"/>
    </xf>
    <xf numFmtId="2" fontId="6" fillId="0" borderId="1" xfId="0" applyNumberFormat="1" applyFont="1" applyFill="1" applyBorder="1" applyAlignment="1">
      <alignment horizontal="center"/>
    </xf>
    <xf numFmtId="3" fontId="6" fillId="0" borderId="1" xfId="0" applyNumberFormat="1" applyFont="1" applyFill="1" applyBorder="1" applyAlignment="1">
      <alignment horizontal="center"/>
    </xf>
    <xf numFmtId="189" fontId="6" fillId="0" borderId="1" xfId="0" applyNumberFormat="1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2" fontId="6" fillId="0" borderId="1" xfId="0" applyNumberFormat="1" applyFont="1" applyFill="1" applyBorder="1" applyAlignment="1">
      <alignment vertical="center" wrapText="1"/>
    </xf>
    <xf numFmtId="3" fontId="6" fillId="0" borderId="1" xfId="0" applyNumberFormat="1" applyFont="1" applyFill="1" applyBorder="1" applyAlignment="1">
      <alignment horizontal="center" vertical="center" wrapText="1"/>
    </xf>
    <xf numFmtId="189" fontId="6" fillId="0" borderId="1" xfId="0" applyNumberFormat="1" applyFont="1" applyFill="1" applyBorder="1" applyAlignment="1">
      <alignment vertical="center" wrapText="1"/>
    </xf>
    <xf numFmtId="3" fontId="23" fillId="0" borderId="1" xfId="0" applyNumberFormat="1" applyFont="1" applyFill="1" applyBorder="1" applyAlignment="1">
      <alignment horizontal="center" vertical="center" wrapText="1"/>
    </xf>
    <xf numFmtId="3" fontId="5" fillId="0" borderId="0" xfId="0" applyNumberFormat="1" applyFont="1" applyFill="1" applyAlignment="1">
      <alignment horizontal="center"/>
    </xf>
    <xf numFmtId="189" fontId="5" fillId="0" borderId="0" xfId="0" applyNumberFormat="1" applyFont="1" applyFill="1" applyAlignment="1">
      <alignment horizontal="center"/>
    </xf>
    <xf numFmtId="3" fontId="25" fillId="0" borderId="0" xfId="0" applyNumberFormat="1" applyFont="1" applyFill="1" applyAlignment="1">
      <alignment horizontal="center"/>
    </xf>
    <xf numFmtId="2" fontId="6" fillId="0" borderId="8" xfId="0" applyNumberFormat="1" applyFont="1" applyFill="1" applyBorder="1" applyAlignment="1">
      <alignment horizontal="center" wrapText="1"/>
    </xf>
    <xf numFmtId="2" fontId="6" fillId="0" borderId="2" xfId="0" applyNumberFormat="1" applyFont="1" applyFill="1" applyBorder="1" applyAlignment="1">
      <alignment horizontal="center" wrapText="1"/>
    </xf>
    <xf numFmtId="0" fontId="6" fillId="0" borderId="2" xfId="0" applyFont="1" applyFill="1" applyBorder="1" applyAlignment="1">
      <alignment horizont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wrapText="1"/>
    </xf>
    <xf numFmtId="0" fontId="6" fillId="0" borderId="1" xfId="0" applyFont="1" applyFill="1" applyBorder="1" applyAlignment="1">
      <alignment horizontal="center" wrapText="1"/>
    </xf>
    <xf numFmtId="3" fontId="6" fillId="0" borderId="1" xfId="0" applyNumberFormat="1" applyFont="1" applyFill="1" applyBorder="1" applyAlignment="1">
      <alignment horizontal="center" wrapText="1"/>
    </xf>
    <xf numFmtId="2" fontId="6" fillId="0" borderId="1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vertical="center"/>
    </xf>
    <xf numFmtId="3" fontId="6" fillId="0" borderId="2" xfId="0" applyNumberFormat="1" applyFont="1" applyFill="1" applyBorder="1" applyAlignment="1">
      <alignment horizontal="center" vertical="center"/>
    </xf>
    <xf numFmtId="2" fontId="6" fillId="0" borderId="2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/>
    <xf numFmtId="3" fontId="5" fillId="0" borderId="0" xfId="0" applyNumberFormat="1" applyFont="1" applyFill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  <xf numFmtId="1" fontId="6" fillId="0" borderId="1" xfId="0" applyNumberFormat="1" applyFont="1" applyFill="1" applyBorder="1" applyAlignment="1">
      <alignment horizontal="center"/>
    </xf>
    <xf numFmtId="3" fontId="5" fillId="0" borderId="0" xfId="0" applyNumberFormat="1" applyFont="1" applyFill="1" applyAlignment="1"/>
    <xf numFmtId="1" fontId="2" fillId="0" borderId="1" xfId="0" applyNumberFormat="1" applyFont="1" applyFill="1" applyBorder="1" applyAlignment="1">
      <alignment horizontal="center" vertical="center" wrapText="1"/>
    </xf>
    <xf numFmtId="188" fontId="6" fillId="0" borderId="1" xfId="0" applyNumberFormat="1" applyFont="1" applyFill="1" applyBorder="1" applyAlignment="1">
      <alignment horizontal="center" vertical="center" wrapText="1"/>
    </xf>
    <xf numFmtId="2" fontId="6" fillId="0" borderId="1" xfId="0" applyNumberFormat="1" applyFont="1" applyFill="1" applyBorder="1" applyAlignment="1">
      <alignment horizontal="center" wrapText="1"/>
    </xf>
    <xf numFmtId="3" fontId="2" fillId="0" borderId="1" xfId="0" applyNumberFormat="1" applyFont="1" applyFill="1" applyBorder="1" applyAlignment="1">
      <alignment horizontal="center" wrapText="1"/>
    </xf>
    <xf numFmtId="188" fontId="6" fillId="0" borderId="1" xfId="0" applyNumberFormat="1" applyFont="1" applyFill="1" applyBorder="1" applyAlignment="1">
      <alignment horizontal="center"/>
    </xf>
    <xf numFmtId="0" fontId="5" fillId="0" borderId="2" xfId="0" applyFont="1" applyFill="1" applyBorder="1" applyAlignment="1">
      <alignment horizontal="center"/>
    </xf>
    <xf numFmtId="0" fontId="5" fillId="0" borderId="1" xfId="0" applyFont="1" applyFill="1" applyBorder="1" applyAlignment="1">
      <alignment vertical="center" wrapText="1"/>
    </xf>
    <xf numFmtId="188" fontId="5" fillId="0" borderId="0" xfId="0" applyNumberFormat="1" applyFont="1" applyFill="1" applyAlignment="1">
      <alignment horizontal="center"/>
    </xf>
    <xf numFmtId="0" fontId="13" fillId="0" borderId="0" xfId="0" applyFont="1" applyAlignment="1"/>
    <xf numFmtId="0" fontId="13" fillId="0" borderId="0" xfId="0" applyFont="1" applyFill="1" applyAlignment="1"/>
    <xf numFmtId="1" fontId="11" fillId="0" borderId="1" xfId="0" applyNumberFormat="1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left" vertical="center"/>
    </xf>
    <xf numFmtId="0" fontId="13" fillId="0" borderId="2" xfId="0" applyFont="1" applyFill="1" applyBorder="1" applyAlignment="1">
      <alignment horizontal="center" vertical="center" wrapText="1"/>
    </xf>
    <xf numFmtId="2" fontId="13" fillId="0" borderId="1" xfId="0" applyNumberFormat="1" applyFont="1" applyFill="1" applyBorder="1" applyAlignment="1">
      <alignment horizontal="center" vertical="center"/>
    </xf>
    <xf numFmtId="2" fontId="28" fillId="0" borderId="1" xfId="0" applyNumberFormat="1" applyFont="1" applyFill="1" applyBorder="1" applyAlignment="1">
      <alignment horizontal="center" vertical="center"/>
    </xf>
    <xf numFmtId="1" fontId="28" fillId="0" borderId="1" xfId="0" applyNumberFormat="1" applyFont="1" applyFill="1" applyBorder="1" applyAlignment="1">
      <alignment horizontal="center"/>
    </xf>
    <xf numFmtId="3" fontId="13" fillId="0" borderId="1" xfId="0" applyNumberFormat="1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vertical="center"/>
    </xf>
    <xf numFmtId="0" fontId="13" fillId="0" borderId="3" xfId="0" applyFont="1" applyFill="1" applyBorder="1" applyAlignment="1">
      <alignment horizontal="left" vertical="center"/>
    </xf>
    <xf numFmtId="0" fontId="13" fillId="0" borderId="3" xfId="0" applyFont="1" applyFill="1" applyBorder="1" applyAlignment="1">
      <alignment vertical="center" wrapText="1"/>
    </xf>
    <xf numFmtId="1" fontId="12" fillId="0" borderId="1" xfId="0" applyNumberFormat="1" applyFont="1" applyFill="1" applyBorder="1" applyAlignment="1">
      <alignment horizontal="center"/>
    </xf>
    <xf numFmtId="0" fontId="13" fillId="0" borderId="4" xfId="0" applyFont="1" applyFill="1" applyBorder="1" applyAlignment="1">
      <alignment vertical="center"/>
    </xf>
    <xf numFmtId="0" fontId="13" fillId="0" borderId="4" xfId="0" applyFont="1" applyFill="1" applyBorder="1" applyAlignment="1">
      <alignment horizontal="left" vertical="center"/>
    </xf>
    <xf numFmtId="0" fontId="13" fillId="0" borderId="4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horizontal="center" vertical="center"/>
    </xf>
    <xf numFmtId="2" fontId="10" fillId="0" borderId="1" xfId="0" applyNumberFormat="1" applyFont="1" applyFill="1" applyBorder="1" applyAlignment="1">
      <alignment horizontal="center" vertical="center"/>
    </xf>
    <xf numFmtId="2" fontId="11" fillId="0" borderId="1" xfId="0" applyNumberFormat="1" applyFont="1" applyFill="1" applyBorder="1" applyAlignment="1">
      <alignment horizontal="center" vertical="center"/>
    </xf>
    <xf numFmtId="3" fontId="10" fillId="0" borderId="1" xfId="0" applyNumberFormat="1" applyFont="1" applyFill="1" applyBorder="1" applyAlignment="1">
      <alignment horizontal="center" vertical="center"/>
    </xf>
    <xf numFmtId="0" fontId="10" fillId="0" borderId="0" xfId="0" applyFont="1" applyFill="1" applyAlignment="1"/>
    <xf numFmtId="0" fontId="10" fillId="0" borderId="2" xfId="0" applyFont="1" applyFill="1" applyBorder="1" applyAlignment="1">
      <alignment horizontal="center"/>
    </xf>
    <xf numFmtId="2" fontId="10" fillId="0" borderId="2" xfId="0" applyNumberFormat="1" applyFont="1" applyFill="1" applyBorder="1" applyAlignment="1">
      <alignment horizontal="center"/>
    </xf>
    <xf numFmtId="2" fontId="11" fillId="0" borderId="2" xfId="0" applyNumberFormat="1" applyFont="1" applyFill="1" applyBorder="1" applyAlignment="1">
      <alignment horizontal="center"/>
    </xf>
    <xf numFmtId="3" fontId="10" fillId="0" borderId="2" xfId="0" applyNumberFormat="1" applyFont="1" applyFill="1" applyBorder="1" applyAlignment="1">
      <alignment horizontal="center"/>
    </xf>
    <xf numFmtId="0" fontId="13" fillId="0" borderId="16" xfId="0" applyFont="1" applyFill="1" applyBorder="1" applyAlignment="1">
      <alignment horizontal="center" vertical="center"/>
    </xf>
    <xf numFmtId="0" fontId="13" fillId="0" borderId="16" xfId="0" applyFont="1" applyFill="1" applyBorder="1" applyAlignment="1">
      <alignment vertical="center"/>
    </xf>
    <xf numFmtId="0" fontId="13" fillId="0" borderId="24" xfId="0" applyFont="1" applyFill="1" applyBorder="1" applyAlignment="1">
      <alignment horizontal="center" vertical="center"/>
    </xf>
    <xf numFmtId="0" fontId="13" fillId="0" borderId="18" xfId="0" applyFont="1" applyFill="1" applyBorder="1" applyAlignment="1">
      <alignment vertical="center"/>
    </xf>
    <xf numFmtId="0" fontId="13" fillId="0" borderId="22" xfId="0" applyFont="1" applyFill="1" applyBorder="1" applyAlignment="1">
      <alignment vertical="center"/>
    </xf>
    <xf numFmtId="0" fontId="13" fillId="0" borderId="2" xfId="0" applyFont="1" applyFill="1" applyBorder="1" applyAlignment="1">
      <alignment vertical="center" wrapText="1"/>
    </xf>
    <xf numFmtId="0" fontId="13" fillId="0" borderId="1" xfId="0" applyFont="1" applyFill="1" applyBorder="1" applyAlignment="1">
      <alignment horizontal="center" vertical="center" wrapText="1"/>
    </xf>
    <xf numFmtId="2" fontId="13" fillId="0" borderId="1" xfId="0" applyNumberFormat="1" applyFont="1" applyFill="1" applyBorder="1" applyAlignment="1">
      <alignment horizontal="center" vertical="center" wrapText="1"/>
    </xf>
    <xf numFmtId="2" fontId="28" fillId="0" borderId="1" xfId="0" applyNumberFormat="1" applyFont="1" applyFill="1" applyBorder="1" applyAlignment="1">
      <alignment horizontal="center" vertical="center" wrapText="1"/>
    </xf>
    <xf numFmtId="3" fontId="13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2" fontId="10" fillId="0" borderId="1" xfId="0" applyNumberFormat="1" applyFont="1" applyFill="1" applyBorder="1" applyAlignment="1">
      <alignment horizontal="center" vertical="center" wrapText="1"/>
    </xf>
    <xf numFmtId="2" fontId="11" fillId="0" borderId="1" xfId="0" applyNumberFormat="1" applyFont="1" applyFill="1" applyBorder="1" applyAlignment="1">
      <alignment horizontal="center" vertical="center" wrapText="1"/>
    </xf>
    <xf numFmtId="3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/>
    </xf>
    <xf numFmtId="2" fontId="10" fillId="0" borderId="1" xfId="0" applyNumberFormat="1" applyFont="1" applyBorder="1" applyAlignment="1">
      <alignment horizontal="center"/>
    </xf>
    <xf numFmtId="3" fontId="10" fillId="0" borderId="1" xfId="0" applyNumberFormat="1" applyFont="1" applyBorder="1" applyAlignment="1">
      <alignment horizontal="center"/>
    </xf>
    <xf numFmtId="0" fontId="10" fillId="0" borderId="0" xfId="0" applyFont="1" applyAlignment="1"/>
    <xf numFmtId="0" fontId="13" fillId="0" borderId="0" xfId="0" applyFont="1" applyAlignment="1">
      <alignment horizontal="left"/>
    </xf>
    <xf numFmtId="0" fontId="13" fillId="0" borderId="0" xfId="0" applyFont="1" applyAlignment="1">
      <alignment wrapText="1"/>
    </xf>
    <xf numFmtId="0" fontId="13" fillId="0" borderId="0" xfId="0" applyFont="1" applyAlignment="1">
      <alignment horizontal="center"/>
    </xf>
    <xf numFmtId="2" fontId="13" fillId="0" borderId="0" xfId="0" applyNumberFormat="1" applyFont="1" applyAlignment="1">
      <alignment horizontal="center"/>
    </xf>
    <xf numFmtId="3" fontId="13" fillId="0" borderId="0" xfId="0" applyNumberFormat="1" applyFont="1" applyAlignment="1">
      <alignment horizontal="center"/>
    </xf>
    <xf numFmtId="0" fontId="3" fillId="0" borderId="1" xfId="0" applyFont="1" applyFill="1" applyBorder="1"/>
    <xf numFmtId="49" fontId="10" fillId="0" borderId="4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/>
    </xf>
    <xf numFmtId="49" fontId="5" fillId="0" borderId="4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/>
    </xf>
    <xf numFmtId="49" fontId="6" fillId="0" borderId="1" xfId="0" applyNumberFormat="1" applyFont="1" applyFill="1" applyBorder="1" applyAlignment="1">
      <alignment horizontal="center"/>
    </xf>
    <xf numFmtId="49" fontId="5" fillId="0" borderId="3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49" fontId="5" fillId="0" borderId="0" xfId="0" applyNumberFormat="1" applyFont="1" applyFill="1" applyAlignment="1">
      <alignment horizontal="center"/>
    </xf>
    <xf numFmtId="0" fontId="6" fillId="0" borderId="10" xfId="0" applyFont="1" applyFill="1" applyBorder="1" applyAlignment="1">
      <alignment horizontal="center"/>
    </xf>
    <xf numFmtId="49" fontId="6" fillId="0" borderId="9" xfId="0" applyNumberFormat="1" applyFont="1" applyFill="1" applyBorder="1" applyAlignment="1">
      <alignment horizontal="center" vertical="center" wrapText="1"/>
    </xf>
    <xf numFmtId="49" fontId="6" fillId="0" borderId="10" xfId="0" applyNumberFormat="1" applyFont="1" applyFill="1" applyBorder="1" applyAlignment="1">
      <alignment horizontal="center"/>
    </xf>
    <xf numFmtId="2" fontId="3" fillId="0" borderId="1" xfId="0" applyNumberFormat="1" applyFont="1" applyFill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/>
    </xf>
    <xf numFmtId="3" fontId="3" fillId="0" borderId="6" xfId="0" applyNumberFormat="1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 vertical="center"/>
    </xf>
    <xf numFmtId="2" fontId="3" fillId="0" borderId="4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 vertical="center"/>
    </xf>
    <xf numFmtId="2" fontId="2" fillId="0" borderId="4" xfId="0" applyNumberFormat="1" applyFont="1" applyFill="1" applyBorder="1" applyAlignment="1">
      <alignment horizontal="center" vertical="center"/>
    </xf>
    <xf numFmtId="3" fontId="2" fillId="0" borderId="4" xfId="0" applyNumberFormat="1" applyFont="1" applyFill="1" applyBorder="1" applyAlignment="1">
      <alignment horizontal="center"/>
    </xf>
    <xf numFmtId="2" fontId="2" fillId="0" borderId="1" xfId="0" applyNumberFormat="1" applyFont="1" applyFill="1" applyBorder="1" applyAlignment="1">
      <alignment horizontal="center" vertical="center"/>
    </xf>
    <xf numFmtId="2" fontId="2" fillId="0" borderId="2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left" vertical="top"/>
    </xf>
    <xf numFmtId="2" fontId="3" fillId="0" borderId="2" xfId="0" applyNumberFormat="1" applyFont="1" applyFill="1" applyBorder="1" applyAlignment="1">
      <alignment horizontal="center" vertical="center"/>
    </xf>
    <xf numFmtId="2" fontId="3" fillId="0" borderId="6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/>
    </xf>
    <xf numFmtId="0" fontId="3" fillId="0" borderId="2" xfId="0" applyFont="1" applyFill="1" applyBorder="1" applyAlignment="1"/>
    <xf numFmtId="2" fontId="3" fillId="0" borderId="1" xfId="0" applyNumberFormat="1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/>
    </xf>
    <xf numFmtId="0" fontId="3" fillId="0" borderId="4" xfId="0" applyFont="1" applyFill="1" applyBorder="1" applyAlignment="1"/>
    <xf numFmtId="2" fontId="2" fillId="0" borderId="1" xfId="0" applyNumberFormat="1" applyFont="1" applyFill="1" applyBorder="1" applyAlignment="1">
      <alignment horizontal="center"/>
    </xf>
    <xf numFmtId="2" fontId="3" fillId="0" borderId="0" xfId="0" applyNumberFormat="1" applyFont="1" applyFill="1" applyAlignment="1">
      <alignment horizontal="center"/>
    </xf>
    <xf numFmtId="0" fontId="6" fillId="0" borderId="4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49" fontId="5" fillId="0" borderId="4" xfId="0" applyNumberFormat="1" applyFont="1" applyFill="1" applyBorder="1" applyAlignment="1">
      <alignment horizontal="center"/>
    </xf>
    <xf numFmtId="49" fontId="6" fillId="0" borderId="6" xfId="0" applyNumberFormat="1" applyFont="1" applyFill="1" applyBorder="1" applyAlignment="1">
      <alignment horizontal="center" vertical="center"/>
    </xf>
    <xf numFmtId="49" fontId="5" fillId="0" borderId="3" xfId="0" applyNumberFormat="1" applyFont="1" applyFill="1" applyBorder="1" applyAlignment="1">
      <alignment horizontal="center"/>
    </xf>
    <xf numFmtId="49" fontId="6" fillId="0" borderId="9" xfId="0" applyNumberFormat="1" applyFont="1" applyFill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49" fontId="7" fillId="0" borderId="6" xfId="0" applyNumberFormat="1" applyFont="1" applyFill="1" applyBorder="1" applyAlignment="1">
      <alignment horizontal="center"/>
    </xf>
    <xf numFmtId="49" fontId="4" fillId="0" borderId="0" xfId="0" applyNumberFormat="1" applyFont="1" applyFill="1" applyAlignment="1">
      <alignment horizontal="center"/>
    </xf>
    <xf numFmtId="189" fontId="2" fillId="0" borderId="1" xfId="0" applyNumberFormat="1" applyFont="1" applyFill="1" applyBorder="1" applyAlignment="1">
      <alignment horizontal="center" vertical="center" wrapText="1"/>
    </xf>
    <xf numFmtId="189" fontId="2" fillId="0" borderId="1" xfId="0" applyNumberFormat="1" applyFont="1" applyFill="1" applyBorder="1" applyAlignment="1">
      <alignment horizontal="center"/>
    </xf>
    <xf numFmtId="49" fontId="3" fillId="0" borderId="2" xfId="0" applyNumberFormat="1" applyFont="1" applyFill="1" applyBorder="1" applyAlignment="1">
      <alignment horizontal="center" vertical="center"/>
    </xf>
    <xf numFmtId="49" fontId="3" fillId="0" borderId="3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49" fontId="3" fillId="0" borderId="8" xfId="0" applyNumberFormat="1" applyFont="1" applyFill="1" applyBorder="1" applyAlignment="1">
      <alignment horizontal="center" vertical="center" wrapText="1"/>
    </xf>
    <xf numFmtId="49" fontId="3" fillId="0" borderId="0" xfId="0" applyNumberFormat="1" applyFont="1" applyFill="1" applyAlignment="1">
      <alignment horizontal="center"/>
    </xf>
    <xf numFmtId="49" fontId="3" fillId="0" borderId="2" xfId="0" applyNumberFormat="1" applyFont="1" applyBorder="1" applyAlignment="1">
      <alignment horizontal="center" vertical="center"/>
    </xf>
    <xf numFmtId="49" fontId="3" fillId="0" borderId="3" xfId="0" applyNumberFormat="1" applyFont="1" applyBorder="1" applyAlignment="1">
      <alignment horizontal="center" vertical="center"/>
    </xf>
    <xf numFmtId="49" fontId="2" fillId="0" borderId="10" xfId="0" applyNumberFormat="1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 wrapText="1"/>
    </xf>
    <xf numFmtId="49" fontId="3" fillId="0" borderId="3" xfId="0" applyNumberFormat="1" applyFont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center" vertical="center" wrapText="1"/>
    </xf>
    <xf numFmtId="49" fontId="2" fillId="0" borderId="9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/>
    </xf>
    <xf numFmtId="49" fontId="3" fillId="0" borderId="0" xfId="0" applyNumberFormat="1" applyFont="1" applyAlignment="1">
      <alignment horizontal="center"/>
    </xf>
    <xf numFmtId="49" fontId="3" fillId="0" borderId="4" xfId="0" applyNumberFormat="1" applyFont="1" applyFill="1" applyBorder="1" applyAlignment="1">
      <alignment horizontal="center" vertical="center"/>
    </xf>
    <xf numFmtId="49" fontId="2" fillId="0" borderId="7" xfId="0" applyNumberFormat="1" applyFont="1" applyFill="1" applyBorder="1" applyAlignment="1">
      <alignment horizontal="center" vertical="center"/>
    </xf>
    <xf numFmtId="49" fontId="3" fillId="0" borderId="3" xfId="0" applyNumberFormat="1" applyFont="1" applyFill="1" applyBorder="1" applyAlignment="1">
      <alignment horizontal="center"/>
    </xf>
    <xf numFmtId="49" fontId="2" fillId="0" borderId="9" xfId="0" applyNumberFormat="1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top"/>
    </xf>
    <xf numFmtId="49" fontId="3" fillId="0" borderId="2" xfId="0" applyNumberFormat="1" applyFont="1" applyFill="1" applyBorder="1" applyAlignment="1">
      <alignment horizontal="center"/>
    </xf>
    <xf numFmtId="49" fontId="3" fillId="0" borderId="4" xfId="0" applyNumberFormat="1" applyFont="1" applyFill="1" applyBorder="1" applyAlignment="1">
      <alignment horizontal="center"/>
    </xf>
    <xf numFmtId="49" fontId="2" fillId="0" borderId="6" xfId="0" applyNumberFormat="1" applyFont="1" applyFill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center" vertical="center"/>
    </xf>
    <xf numFmtId="49" fontId="5" fillId="0" borderId="2" xfId="0" applyNumberFormat="1" applyFont="1" applyBorder="1" applyAlignment="1">
      <alignment horizontal="center" vertical="center" wrapText="1"/>
    </xf>
    <xf numFmtId="49" fontId="4" fillId="0" borderId="3" xfId="0" applyNumberFormat="1" applyFont="1" applyFill="1" applyBorder="1" applyAlignment="1">
      <alignment horizontal="center"/>
    </xf>
    <xf numFmtId="49" fontId="4" fillId="0" borderId="4" xfId="0" applyNumberFormat="1" applyFont="1" applyFill="1" applyBorder="1" applyAlignment="1">
      <alignment horizontal="center"/>
    </xf>
    <xf numFmtId="49" fontId="7" fillId="0" borderId="23" xfId="0" applyNumberFormat="1" applyFont="1" applyFill="1" applyBorder="1" applyAlignment="1">
      <alignment horizontal="center"/>
    </xf>
    <xf numFmtId="49" fontId="5" fillId="0" borderId="11" xfId="0" applyNumberFormat="1" applyFont="1" applyBorder="1" applyAlignment="1">
      <alignment horizontal="center" vertical="center"/>
    </xf>
    <xf numFmtId="49" fontId="6" fillId="0" borderId="23" xfId="0" applyNumberFormat="1" applyFont="1" applyFill="1" applyBorder="1" applyAlignment="1">
      <alignment horizontal="center" vertical="center"/>
    </xf>
    <xf numFmtId="49" fontId="5" fillId="0" borderId="3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49" fontId="3" fillId="0" borderId="12" xfId="0" applyNumberFormat="1" applyFont="1" applyFill="1" applyBorder="1" applyAlignment="1">
      <alignment horizontal="center" vertical="center" wrapText="1"/>
    </xf>
    <xf numFmtId="49" fontId="3" fillId="0" borderId="13" xfId="0" applyNumberFormat="1" applyFont="1" applyFill="1" applyBorder="1" applyAlignment="1">
      <alignment horizontal="center" vertical="center" wrapText="1"/>
    </xf>
    <xf numFmtId="49" fontId="3" fillId="0" borderId="14" xfId="0" applyNumberFormat="1" applyFont="1" applyFill="1" applyBorder="1" applyAlignment="1">
      <alignment horizontal="center" vertical="center" wrapText="1"/>
    </xf>
    <xf numFmtId="49" fontId="2" fillId="0" borderId="6" xfId="0" applyNumberFormat="1" applyFont="1" applyFill="1" applyBorder="1" applyAlignment="1">
      <alignment horizontal="center" vertical="center" wrapText="1"/>
    </xf>
    <xf numFmtId="49" fontId="3" fillId="0" borderId="5" xfId="0" applyNumberFormat="1" applyFont="1" applyFill="1" applyBorder="1" applyAlignment="1">
      <alignment horizontal="center" vertical="center" wrapText="1"/>
    </xf>
    <xf numFmtId="49" fontId="3" fillId="0" borderId="0" xfId="0" applyNumberFormat="1" applyFont="1" applyFill="1" applyAlignment="1">
      <alignment horizontal="center" vertical="center"/>
    </xf>
    <xf numFmtId="49" fontId="5" fillId="0" borderId="2" xfId="4" applyNumberFormat="1" applyFont="1" applyFill="1" applyBorder="1" applyAlignment="1">
      <alignment horizontal="center" vertical="center"/>
    </xf>
    <xf numFmtId="49" fontId="5" fillId="0" borderId="3" xfId="4" applyNumberFormat="1" applyFont="1" applyFill="1" applyBorder="1" applyAlignment="1">
      <alignment horizontal="center" vertical="center"/>
    </xf>
    <xf numFmtId="49" fontId="5" fillId="0" borderId="4" xfId="4" applyNumberFormat="1" applyFont="1" applyFill="1" applyBorder="1" applyAlignment="1">
      <alignment horizontal="center" vertical="center"/>
    </xf>
    <xf numFmtId="49" fontId="6" fillId="0" borderId="6" xfId="4" applyNumberFormat="1" applyFont="1" applyFill="1" applyBorder="1" applyAlignment="1">
      <alignment horizontal="center" vertical="center"/>
    </xf>
    <xf numFmtId="49" fontId="5" fillId="0" borderId="1" xfId="4" applyNumberFormat="1" applyFont="1" applyFill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 wrapText="1"/>
    </xf>
    <xf numFmtId="49" fontId="3" fillId="0" borderId="3" xfId="0" applyNumberFormat="1" applyFont="1" applyFill="1" applyBorder="1" applyAlignment="1">
      <alignment horizontal="center" vertical="center" wrapText="1"/>
    </xf>
    <xf numFmtId="49" fontId="3" fillId="0" borderId="4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2" fillId="0" borderId="9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/>
    </xf>
    <xf numFmtId="3" fontId="4" fillId="0" borderId="1" xfId="0" applyNumberFormat="1" applyFont="1" applyBorder="1" applyAlignment="1">
      <alignment horizontal="center" vertical="center" wrapText="1"/>
    </xf>
    <xf numFmtId="1" fontId="4" fillId="0" borderId="1" xfId="0" applyNumberFormat="1" applyFont="1" applyBorder="1" applyAlignment="1">
      <alignment horizontal="center"/>
    </xf>
    <xf numFmtId="0" fontId="4" fillId="5" borderId="5" xfId="0" applyFont="1" applyFill="1" applyBorder="1" applyAlignment="1"/>
    <xf numFmtId="0" fontId="4" fillId="5" borderId="6" xfId="0" applyFont="1" applyFill="1" applyBorder="1" applyAlignment="1"/>
    <xf numFmtId="0" fontId="7" fillId="0" borderId="0" xfId="0" applyFont="1" applyAlignment="1">
      <alignment horizontal="center"/>
    </xf>
    <xf numFmtId="0" fontId="7" fillId="0" borderId="10" xfId="0" applyFont="1" applyBorder="1" applyAlignment="1">
      <alignment horizontal="center"/>
    </xf>
    <xf numFmtId="0" fontId="2" fillId="0" borderId="2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3" fontId="2" fillId="0" borderId="5" xfId="0" applyNumberFormat="1" applyFont="1" applyFill="1" applyBorder="1" applyAlignment="1">
      <alignment horizontal="center" vertical="center"/>
    </xf>
    <xf numFmtId="3" fontId="2" fillId="0" borderId="6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/>
    </xf>
    <xf numFmtId="0" fontId="2" fillId="0" borderId="9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3" fontId="2" fillId="0" borderId="5" xfId="0" applyNumberFormat="1" applyFont="1" applyFill="1" applyBorder="1" applyAlignment="1">
      <alignment horizontal="center" vertical="center" wrapText="1"/>
    </xf>
    <xf numFmtId="3" fontId="2" fillId="0" borderId="6" xfId="0" applyNumberFormat="1" applyFont="1" applyFill="1" applyBorder="1" applyAlignment="1">
      <alignment horizontal="center" vertical="center" wrapText="1"/>
    </xf>
    <xf numFmtId="1" fontId="3" fillId="0" borderId="5" xfId="0" applyNumberFormat="1" applyFont="1" applyFill="1" applyBorder="1" applyAlignment="1">
      <alignment horizontal="center" vertical="center"/>
    </xf>
    <xf numFmtId="1" fontId="3" fillId="0" borderId="6" xfId="0" applyNumberFormat="1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188" fontId="2" fillId="0" borderId="1" xfId="0" applyNumberFormat="1" applyFont="1" applyFill="1" applyBorder="1" applyAlignment="1">
      <alignment horizontal="center" vertical="center" wrapText="1"/>
    </xf>
    <xf numFmtId="1" fontId="2" fillId="0" borderId="1" xfId="0" applyNumberFormat="1" applyFont="1" applyFill="1" applyBorder="1" applyAlignment="1">
      <alignment horizontal="center" vertical="center"/>
    </xf>
    <xf numFmtId="3" fontId="2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3" fontId="10" fillId="2" borderId="1" xfId="0" applyNumberFormat="1" applyFont="1" applyFill="1" applyBorder="1" applyAlignment="1">
      <alignment horizontal="center" vertical="center" wrapText="1"/>
    </xf>
    <xf numFmtId="188" fontId="10" fillId="2" borderId="1" xfId="0" applyNumberFormat="1" applyFont="1" applyFill="1" applyBorder="1" applyAlignment="1">
      <alignment horizontal="center" vertical="center" wrapText="1"/>
    </xf>
    <xf numFmtId="3" fontId="11" fillId="2" borderId="2" xfId="0" applyNumberFormat="1" applyFont="1" applyFill="1" applyBorder="1" applyAlignment="1">
      <alignment horizontal="center" vertical="center" wrapText="1"/>
    </xf>
    <xf numFmtId="3" fontId="11" fillId="2" borderId="4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/>
    </xf>
    <xf numFmtId="189" fontId="10" fillId="2" borderId="2" xfId="0" applyNumberFormat="1" applyFont="1" applyFill="1" applyBorder="1" applyAlignment="1">
      <alignment horizontal="center" vertical="center" wrapText="1"/>
    </xf>
    <xf numFmtId="189" fontId="10" fillId="2" borderId="4" xfId="0" applyNumberFormat="1" applyFont="1" applyFill="1" applyBorder="1" applyAlignment="1">
      <alignment horizontal="center" vertical="center" wrapText="1"/>
    </xf>
    <xf numFmtId="0" fontId="6" fillId="0" borderId="5" xfId="4" applyFont="1" applyFill="1" applyBorder="1" applyAlignment="1">
      <alignment horizontal="center" vertical="center"/>
    </xf>
    <xf numFmtId="0" fontId="6" fillId="0" borderId="6" xfId="4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3" fontId="2" fillId="0" borderId="2" xfId="0" applyNumberFormat="1" applyFont="1" applyFill="1" applyBorder="1" applyAlignment="1">
      <alignment horizontal="center" vertical="center" wrapText="1"/>
    </xf>
    <xf numFmtId="3" fontId="2" fillId="0" borderId="4" xfId="0" applyNumberFormat="1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/>
    </xf>
    <xf numFmtId="0" fontId="7" fillId="0" borderId="8" xfId="0" applyFont="1" applyFill="1" applyBorder="1" applyAlignment="1">
      <alignment horizont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188" fontId="6" fillId="0" borderId="2" xfId="0" applyNumberFormat="1" applyFont="1" applyFill="1" applyBorder="1" applyAlignment="1">
      <alignment horizontal="center" vertical="center" wrapText="1"/>
    </xf>
    <xf numFmtId="188" fontId="6" fillId="0" borderId="4" xfId="0" applyNumberFormat="1" applyFont="1" applyFill="1" applyBorder="1" applyAlignment="1">
      <alignment horizontal="center" vertical="center"/>
    </xf>
    <xf numFmtId="1" fontId="2" fillId="0" borderId="12" xfId="0" applyNumberFormat="1" applyFont="1" applyFill="1" applyBorder="1" applyAlignment="1">
      <alignment horizontal="center" vertical="center"/>
    </xf>
    <xf numFmtId="1" fontId="2" fillId="0" borderId="8" xfId="0" applyNumberFormat="1" applyFont="1" applyFill="1" applyBorder="1" applyAlignment="1">
      <alignment horizontal="center" vertical="center"/>
    </xf>
    <xf numFmtId="3" fontId="6" fillId="0" borderId="2" xfId="0" applyNumberFormat="1" applyFont="1" applyFill="1" applyBorder="1" applyAlignment="1">
      <alignment horizontal="center" vertical="center" wrapText="1"/>
    </xf>
    <xf numFmtId="3" fontId="6" fillId="0" borderId="4" xfId="0" applyNumberFormat="1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/>
    </xf>
    <xf numFmtId="0" fontId="7" fillId="0" borderId="6" xfId="0" applyFont="1" applyFill="1" applyBorder="1" applyAlignment="1">
      <alignment horizontal="center"/>
    </xf>
    <xf numFmtId="3" fontId="6" fillId="0" borderId="1" xfId="0" applyNumberFormat="1" applyFont="1" applyBorder="1" applyAlignment="1">
      <alignment horizontal="center"/>
    </xf>
    <xf numFmtId="0" fontId="2" fillId="0" borderId="7" xfId="0" applyFont="1" applyFill="1" applyBorder="1" applyAlignment="1">
      <alignment horizontal="center" vertical="center" wrapText="1"/>
    </xf>
    <xf numFmtId="3" fontId="6" fillId="0" borderId="3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3" fontId="6" fillId="0" borderId="1" xfId="0" applyNumberFormat="1" applyFont="1" applyBorder="1" applyAlignment="1">
      <alignment horizontal="center" vertical="center" wrapText="1"/>
    </xf>
    <xf numFmtId="3" fontId="6" fillId="0" borderId="1" xfId="0" applyNumberFormat="1" applyFont="1" applyFill="1" applyBorder="1" applyAlignment="1">
      <alignment horizontal="center" vertical="center" wrapText="1"/>
    </xf>
    <xf numFmtId="188" fontId="6" fillId="0" borderId="1" xfId="0" applyNumberFormat="1" applyFont="1" applyFill="1" applyBorder="1" applyAlignment="1">
      <alignment horizontal="center" vertical="center" wrapText="1"/>
    </xf>
    <xf numFmtId="1" fontId="2" fillId="0" borderId="14" xfId="0" applyNumberFormat="1" applyFont="1" applyFill="1" applyBorder="1" applyAlignment="1">
      <alignment horizontal="center" vertical="center"/>
    </xf>
    <xf numFmtId="1" fontId="2" fillId="0" borderId="23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49" fontId="6" fillId="0" borderId="3" xfId="0" applyNumberFormat="1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/>
    </xf>
    <xf numFmtId="0" fontId="6" fillId="0" borderId="10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49" fontId="10" fillId="0" borderId="1" xfId="0" applyNumberFormat="1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189" fontId="6" fillId="0" borderId="2" xfId="0" applyNumberFormat="1" applyFont="1" applyFill="1" applyBorder="1" applyAlignment="1">
      <alignment horizontal="center" vertical="center" wrapText="1"/>
    </xf>
    <xf numFmtId="189" fontId="6" fillId="0" borderId="3" xfId="0" applyNumberFormat="1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2" fontId="6" fillId="0" borderId="6" xfId="0" applyNumberFormat="1" applyFont="1" applyFill="1" applyBorder="1" applyAlignment="1">
      <alignment horizontal="center" vertical="center" wrapText="1"/>
    </xf>
    <xf numFmtId="2" fontId="6" fillId="0" borderId="1" xfId="0" applyNumberFormat="1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/>
    </xf>
    <xf numFmtId="0" fontId="6" fillId="0" borderId="9" xfId="0" applyFont="1" applyFill="1" applyBorder="1" applyAlignment="1">
      <alignment horizontal="center"/>
    </xf>
    <xf numFmtId="2" fontId="6" fillId="0" borderId="2" xfId="0" applyNumberFormat="1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wrapText="1"/>
    </xf>
    <xf numFmtId="0" fontId="3" fillId="0" borderId="1" xfId="0" applyFont="1" applyFill="1" applyBorder="1"/>
    <xf numFmtId="0" fontId="3" fillId="0" borderId="1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 vertical="center"/>
    </xf>
    <xf numFmtId="188" fontId="3" fillId="0" borderId="1" xfId="0" applyNumberFormat="1" applyFont="1" applyFill="1" applyBorder="1" applyAlignment="1">
      <alignment horizontal="center"/>
    </xf>
    <xf numFmtId="3" fontId="3" fillId="0" borderId="1" xfId="0" applyNumberFormat="1" applyFont="1" applyFill="1" applyBorder="1" applyAlignment="1">
      <alignment horizontal="center"/>
    </xf>
    <xf numFmtId="2" fontId="2" fillId="0" borderId="1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/>
    </xf>
    <xf numFmtId="1" fontId="2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0" fillId="0" borderId="10" xfId="0" applyFont="1" applyBorder="1" applyAlignment="1">
      <alignment horizontal="center"/>
    </xf>
    <xf numFmtId="0" fontId="10" fillId="0" borderId="7" xfId="0" applyFont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2" fontId="10" fillId="0" borderId="2" xfId="0" applyNumberFormat="1" applyFont="1" applyFill="1" applyBorder="1" applyAlignment="1">
      <alignment horizontal="center" vertical="center" wrapText="1"/>
    </xf>
    <xf numFmtId="2" fontId="10" fillId="0" borderId="3" xfId="0" applyNumberFormat="1" applyFont="1" applyFill="1" applyBorder="1" applyAlignment="1">
      <alignment horizontal="center" vertical="center" wrapText="1"/>
    </xf>
    <xf numFmtId="2" fontId="10" fillId="0" borderId="4" xfId="0" applyNumberFormat="1" applyFont="1" applyFill="1" applyBorder="1" applyAlignment="1">
      <alignment horizontal="center" vertical="center" wrapText="1"/>
    </xf>
    <xf numFmtId="2" fontId="27" fillId="0" borderId="1" xfId="0" applyNumberFormat="1" applyFont="1" applyFill="1" applyBorder="1" applyAlignment="1">
      <alignment horizontal="center" vertical="center" wrapText="1"/>
    </xf>
    <xf numFmtId="1" fontId="11" fillId="0" borderId="1" xfId="0" applyNumberFormat="1" applyFont="1" applyFill="1" applyBorder="1" applyAlignment="1">
      <alignment horizontal="center" vertical="center"/>
    </xf>
    <xf numFmtId="3" fontId="10" fillId="0" borderId="2" xfId="0" applyNumberFormat="1" applyFont="1" applyFill="1" applyBorder="1" applyAlignment="1">
      <alignment horizontal="center" vertical="center" wrapText="1"/>
    </xf>
    <xf numFmtId="3" fontId="10" fillId="0" borderId="3" xfId="0" applyNumberFormat="1" applyFont="1" applyFill="1" applyBorder="1" applyAlignment="1">
      <alignment horizontal="center" vertical="center" wrapText="1"/>
    </xf>
    <xf numFmtId="3" fontId="10" fillId="0" borderId="4" xfId="0" applyNumberFormat="1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/>
    </xf>
    <xf numFmtId="0" fontId="10" fillId="0" borderId="9" xfId="0" applyFont="1" applyFill="1" applyBorder="1" applyAlignment="1">
      <alignment horizontal="center"/>
    </xf>
    <xf numFmtId="0" fontId="10" fillId="0" borderId="6" xfId="0" applyFont="1" applyFill="1" applyBorder="1" applyAlignment="1">
      <alignment horizontal="center"/>
    </xf>
    <xf numFmtId="0" fontId="6" fillId="0" borderId="9" xfId="0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/>
    </xf>
    <xf numFmtId="49" fontId="2" fillId="0" borderId="4" xfId="0" applyNumberFormat="1" applyFont="1" applyFill="1" applyBorder="1" applyAlignment="1">
      <alignment horizontal="center" vertical="center"/>
    </xf>
    <xf numFmtId="0" fontId="6" fillId="0" borderId="15" xfId="0" applyFont="1" applyFill="1" applyBorder="1" applyAlignment="1">
      <alignment horizontal="center"/>
    </xf>
    <xf numFmtId="0" fontId="6" fillId="0" borderId="7" xfId="0" applyFont="1" applyFill="1" applyBorder="1" applyAlignment="1">
      <alignment horizontal="center"/>
    </xf>
    <xf numFmtId="0" fontId="14" fillId="0" borderId="1" xfId="0" applyFont="1" applyFill="1" applyBorder="1" applyAlignment="1">
      <alignment horizontal="center" vertical="center"/>
    </xf>
    <xf numFmtId="0" fontId="14" fillId="0" borderId="5" xfId="0" applyFont="1" applyFill="1" applyBorder="1" applyAlignment="1">
      <alignment horizontal="center"/>
    </xf>
    <xf numFmtId="0" fontId="14" fillId="0" borderId="9" xfId="0" applyFont="1" applyFill="1" applyBorder="1" applyAlignment="1">
      <alignment horizontal="center"/>
    </xf>
    <xf numFmtId="3" fontId="16" fillId="0" borderId="1" xfId="0" applyNumberFormat="1" applyFont="1" applyFill="1" applyBorder="1" applyAlignment="1">
      <alignment horizontal="center" vertical="center" wrapText="1"/>
    </xf>
    <xf numFmtId="1" fontId="16" fillId="0" borderId="1" xfId="0" applyNumberFormat="1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/>
    </xf>
    <xf numFmtId="0" fontId="20" fillId="0" borderId="1" xfId="0" applyFont="1" applyFill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14" fillId="0" borderId="7" xfId="0" applyFont="1" applyFill="1" applyBorder="1" applyAlignment="1">
      <alignment horizontal="center" vertical="center"/>
    </xf>
    <xf numFmtId="188" fontId="16" fillId="0" borderId="1" xfId="0" applyNumberFormat="1" applyFont="1" applyFill="1" applyBorder="1" applyAlignment="1">
      <alignment horizontal="center" vertical="center" wrapText="1"/>
    </xf>
    <xf numFmtId="49" fontId="2" fillId="0" borderId="3" xfId="0" applyNumberFormat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2" fontId="2" fillId="0" borderId="20" xfId="0" applyNumberFormat="1" applyFont="1" applyFill="1" applyBorder="1" applyAlignment="1">
      <alignment horizontal="center" vertical="center" wrapText="1"/>
    </xf>
    <xf numFmtId="2" fontId="2" fillId="0" borderId="25" xfId="0" applyNumberFormat="1" applyFont="1" applyFill="1" applyBorder="1" applyAlignment="1">
      <alignment horizontal="center" vertical="center" wrapText="1"/>
    </xf>
    <xf numFmtId="2" fontId="2" fillId="0" borderId="26" xfId="0" applyNumberFormat="1" applyFont="1" applyFill="1" applyBorder="1" applyAlignment="1">
      <alignment horizontal="center" vertical="center" wrapText="1"/>
    </xf>
    <xf numFmtId="3" fontId="2" fillId="0" borderId="21" xfId="0" applyNumberFormat="1" applyFont="1" applyFill="1" applyBorder="1" applyAlignment="1">
      <alignment horizontal="center" vertical="center" wrapText="1"/>
    </xf>
    <xf numFmtId="3" fontId="2" fillId="0" borderId="22" xfId="0" applyNumberFormat="1" applyFont="1" applyFill="1" applyBorder="1" applyAlignment="1">
      <alignment horizontal="center" vertical="center" wrapText="1"/>
    </xf>
    <xf numFmtId="3" fontId="2" fillId="0" borderId="27" xfId="0" applyNumberFormat="1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6" fillId="0" borderId="15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188" fontId="2" fillId="0" borderId="2" xfId="0" applyNumberFormat="1" applyFont="1" applyFill="1" applyBorder="1" applyAlignment="1">
      <alignment horizontal="center" vertical="center" wrapText="1"/>
    </xf>
    <xf numFmtId="188" fontId="2" fillId="0" borderId="3" xfId="0" applyNumberFormat="1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0" xfId="0" applyFont="1" applyFill="1" applyAlignment="1">
      <alignment horizontal="center" vertical="center"/>
    </xf>
    <xf numFmtId="0" fontId="2" fillId="0" borderId="10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/>
    </xf>
    <xf numFmtId="0" fontId="2" fillId="0" borderId="11" xfId="0" applyFont="1" applyFill="1" applyBorder="1" applyAlignment="1">
      <alignment horizontal="center"/>
    </xf>
    <xf numFmtId="190" fontId="2" fillId="0" borderId="16" xfId="0" applyNumberFormat="1" applyFont="1" applyFill="1" applyBorder="1" applyAlignment="1">
      <alignment horizontal="center" vertical="center" wrapText="1"/>
    </xf>
    <xf numFmtId="0" fontId="3" fillId="0" borderId="18" xfId="0" applyFont="1" applyFill="1" applyBorder="1" applyAlignment="1">
      <alignment horizontal="center"/>
    </xf>
    <xf numFmtId="189" fontId="2" fillId="0" borderId="17" xfId="0" applyNumberFormat="1" applyFont="1" applyFill="1" applyBorder="1" applyAlignment="1">
      <alignment horizontal="center" vertical="center" wrapText="1"/>
    </xf>
    <xf numFmtId="189" fontId="3" fillId="0" borderId="19" xfId="0" applyNumberFormat="1" applyFont="1" applyFill="1" applyBorder="1" applyAlignment="1">
      <alignment horizontal="center"/>
    </xf>
    <xf numFmtId="1" fontId="2" fillId="0" borderId="5" xfId="0" applyNumberFormat="1" applyFont="1" applyFill="1" applyBorder="1" applyAlignment="1">
      <alignment horizontal="center" vertical="center"/>
    </xf>
    <xf numFmtId="1" fontId="2" fillId="0" borderId="6" xfId="0" applyNumberFormat="1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/>
    </xf>
    <xf numFmtId="0" fontId="3" fillId="0" borderId="18" xfId="0" applyFont="1" applyFill="1" applyBorder="1"/>
    <xf numFmtId="0" fontId="2" fillId="0" borderId="16" xfId="0" applyFont="1" applyFill="1" applyBorder="1" applyAlignment="1">
      <alignment horizontal="center" vertical="center" wrapText="1"/>
    </xf>
    <xf numFmtId="188" fontId="2" fillId="0" borderId="16" xfId="0" applyNumberFormat="1" applyFont="1" applyFill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 wrapText="1"/>
    </xf>
  </cellXfs>
  <cellStyles count="6">
    <cellStyle name="Comma" xfId="5" builtinId="3"/>
    <cellStyle name="Comma 2" xfId="2" xr:uid="{00000000-0005-0000-0000-000001000000}"/>
    <cellStyle name="Normal" xfId="0" builtinId="0"/>
    <cellStyle name="Normal 2" xfId="3" xr:uid="{00000000-0005-0000-0000-000003000000}"/>
    <cellStyle name="Normal 3" xfId="1" xr:uid="{00000000-0005-0000-0000-000004000000}"/>
    <cellStyle name="Normal 4" xfId="4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2"/>
  <sheetViews>
    <sheetView showGridLines="0" zoomScale="120" zoomScaleNormal="120" workbookViewId="0">
      <selection activeCell="F9" sqref="F9"/>
    </sheetView>
  </sheetViews>
  <sheetFormatPr defaultColWidth="9.125" defaultRowHeight="21" x14ac:dyDescent="0.35"/>
  <cols>
    <col min="1" max="1" width="6.75" style="34" customWidth="1"/>
    <col min="2" max="2" width="43.625" style="89" bestFit="1" customWidth="1"/>
    <col min="3" max="3" width="10" style="34" customWidth="1"/>
    <col min="4" max="4" width="33.25" style="36" customWidth="1"/>
    <col min="5" max="5" width="13.875" style="91" bestFit="1" customWidth="1"/>
    <col min="6" max="16384" width="9.125" style="89"/>
  </cols>
  <sheetData>
    <row r="1" spans="1:4" x14ac:dyDescent="0.35">
      <c r="A1" s="603" t="s">
        <v>4247</v>
      </c>
      <c r="B1" s="603"/>
      <c r="C1" s="603"/>
      <c r="D1" s="603"/>
    </row>
    <row r="2" spans="1:4" ht="42" x14ac:dyDescent="0.35">
      <c r="A2" s="29" t="s">
        <v>828</v>
      </c>
      <c r="B2" s="107" t="s">
        <v>829</v>
      </c>
      <c r="C2" s="29" t="s">
        <v>830</v>
      </c>
      <c r="D2" s="30" t="s">
        <v>4307</v>
      </c>
    </row>
    <row r="3" spans="1:4" x14ac:dyDescent="0.35">
      <c r="A3" s="597">
        <v>1</v>
      </c>
      <c r="B3" s="598" t="s">
        <v>4229</v>
      </c>
      <c r="C3" s="599">
        <f>'01.เตาหุงต้มในครัวเรือน'!E201</f>
        <v>186</v>
      </c>
      <c r="D3" s="599">
        <f>'01.เตาหุงต้มในครัวเรือน'!J201</f>
        <v>515300</v>
      </c>
    </row>
    <row r="4" spans="1:4" x14ac:dyDescent="0.35">
      <c r="A4" s="597">
        <v>2</v>
      </c>
      <c r="B4" s="598" t="s">
        <v>55</v>
      </c>
      <c r="C4" s="599">
        <f>'02.เตาก๊าซความดันสูง'!E19</f>
        <v>11</v>
      </c>
      <c r="D4" s="599">
        <f>'02.เตาก๊าซความดันสูง'!J19</f>
        <v>88500</v>
      </c>
    </row>
    <row r="5" spans="1:4" x14ac:dyDescent="0.35">
      <c r="A5" s="597">
        <v>3</v>
      </c>
      <c r="B5" s="598" t="s">
        <v>4230</v>
      </c>
      <c r="C5" s="597">
        <f>'03.เตารังสีอินฟราเรด'!E36</f>
        <v>23</v>
      </c>
      <c r="D5" s="599">
        <f>'03.เตารังสีอินฟราเรด'!J36</f>
        <v>96200</v>
      </c>
    </row>
    <row r="6" spans="1:4" x14ac:dyDescent="0.35">
      <c r="A6" s="597">
        <v>4</v>
      </c>
      <c r="B6" s="31" t="s">
        <v>4231</v>
      </c>
      <c r="C6" s="115">
        <f>'04.อุปกรณ์ปรับความเร็วรอบ'!E89</f>
        <v>80</v>
      </c>
      <c r="D6" s="121">
        <f>'04.อุปกรณ์ปรับความเร็วรอบ'!H89</f>
        <v>49390</v>
      </c>
    </row>
    <row r="7" spans="1:4" x14ac:dyDescent="0.35">
      <c r="A7" s="597">
        <v>5</v>
      </c>
      <c r="B7" s="31" t="s">
        <v>4232</v>
      </c>
      <c r="C7" s="121">
        <f>'05.มอเตอร์เหนี่ยวนำสามเฟส'!E319</f>
        <v>306</v>
      </c>
      <c r="D7" s="121">
        <f>'05.มอเตอร์เหนี่ยวนำสามเฟส'!K319</f>
        <v>73645</v>
      </c>
    </row>
    <row r="8" spans="1:4" x14ac:dyDescent="0.35">
      <c r="A8" s="597">
        <v>6</v>
      </c>
      <c r="B8" s="31" t="s">
        <v>4233</v>
      </c>
      <c r="C8" s="115">
        <f>'06. มอเตอร์เหนี่ยวนำเฟสเดียว'!E17</f>
        <v>10</v>
      </c>
      <c r="D8" s="121">
        <f>'06. มอเตอร์เหนี่ยวนำเฟสเดียว'!K17</f>
        <v>9790</v>
      </c>
    </row>
    <row r="9" spans="1:4" x14ac:dyDescent="0.35">
      <c r="A9" s="597">
        <v>7</v>
      </c>
      <c r="B9" s="499" t="s">
        <v>4234</v>
      </c>
      <c r="C9" s="601"/>
      <c r="D9" s="602"/>
    </row>
    <row r="10" spans="1:4" x14ac:dyDescent="0.35">
      <c r="A10" s="597">
        <v>8</v>
      </c>
      <c r="B10" s="499" t="s">
        <v>4235</v>
      </c>
      <c r="C10" s="121">
        <f>'08.เครื่องยนต์แก๊สโซลีน'!E13</f>
        <v>6</v>
      </c>
      <c r="D10" s="121">
        <f>'08.เครื่องยนต์แก๊สโซลีน'!M13</f>
        <v>4700</v>
      </c>
    </row>
    <row r="11" spans="1:4" x14ac:dyDescent="0.35">
      <c r="A11" s="597">
        <v>9</v>
      </c>
      <c r="B11" s="499" t="s">
        <v>4236</v>
      </c>
      <c r="C11" s="600">
        <f>'09.เครื่องอัดอากาศขนาดเล็ก'!E10</f>
        <v>4</v>
      </c>
      <c r="D11" s="121">
        <f>'09.เครื่องอัดอากาศขนาดเล็ก'!J10</f>
        <v>5300</v>
      </c>
    </row>
    <row r="12" spans="1:4" x14ac:dyDescent="0.35">
      <c r="A12" s="597">
        <v>10</v>
      </c>
      <c r="B12" s="499" t="s">
        <v>4237</v>
      </c>
      <c r="C12" s="278">
        <f>'10.ปั๊มความร้อน'!E25</f>
        <v>13</v>
      </c>
      <c r="D12" s="280">
        <f>'10.ปั๊มความร้อน'!J25</f>
        <v>730</v>
      </c>
    </row>
    <row r="13" spans="1:4" x14ac:dyDescent="0.35">
      <c r="A13" s="597">
        <v>11</v>
      </c>
      <c r="B13" s="499" t="s">
        <v>4238</v>
      </c>
      <c r="C13" s="115">
        <f>' 11.กระจก'!E68</f>
        <v>55</v>
      </c>
      <c r="D13" s="121">
        <f>' 11.กระจก'!J68</f>
        <v>46844</v>
      </c>
    </row>
    <row r="14" spans="1:4" x14ac:dyDescent="0.35">
      <c r="A14" s="597">
        <v>12</v>
      </c>
      <c r="B14" s="499" t="s">
        <v>4239</v>
      </c>
      <c r="C14" s="115">
        <f>'12.ฉนวนใยแก้ว'!E60</f>
        <v>53</v>
      </c>
      <c r="D14" s="121">
        <f>'12.ฉนวนใยแก้ว'!I60</f>
        <v>249050</v>
      </c>
    </row>
    <row r="15" spans="1:4" x14ac:dyDescent="0.35">
      <c r="A15" s="597">
        <v>13</v>
      </c>
      <c r="B15" s="499" t="s">
        <v>4240</v>
      </c>
      <c r="C15" s="121">
        <f>'13.สีทาผนังอาคาร'!E326</f>
        <v>315</v>
      </c>
      <c r="D15" s="121">
        <f>'13.สีทาผนังอาคาร'!G326</f>
        <v>1390169</v>
      </c>
    </row>
    <row r="16" spans="1:4" x14ac:dyDescent="0.35">
      <c r="A16" s="597">
        <v>14</v>
      </c>
      <c r="B16" s="499" t="s">
        <v>4241</v>
      </c>
      <c r="C16" s="121">
        <f>'14.ฟิล์มติดกระจก'!E222</f>
        <v>196</v>
      </c>
      <c r="D16" s="121">
        <f>'14.ฟิล์มติดกระจก'!H222</f>
        <v>47520</v>
      </c>
    </row>
    <row r="17" spans="1:4" x14ac:dyDescent="0.35">
      <c r="A17" s="597">
        <v>15</v>
      </c>
      <c r="B17" s="499" t="s">
        <v>4242</v>
      </c>
      <c r="C17" s="115">
        <f>'15.ชิ้นส่วนคอนกรีตมวลเบา'!E5</f>
        <v>1</v>
      </c>
      <c r="D17" s="121">
        <f>'15.ชิ้นส่วนคอนกรีตมวลเบา'!H5</f>
        <v>500</v>
      </c>
    </row>
    <row r="18" spans="1:4" x14ac:dyDescent="0.35">
      <c r="A18" s="597">
        <v>16</v>
      </c>
      <c r="B18" s="499" t="s">
        <v>4243</v>
      </c>
      <c r="C18" s="115">
        <f>'16.หลังคากระเบื้อง'!E19</f>
        <v>12</v>
      </c>
      <c r="D18" s="121">
        <f>'16.หลังคากระเบื้อง'!G19</f>
        <v>16320</v>
      </c>
    </row>
    <row r="19" spans="1:4" x14ac:dyDescent="0.35">
      <c r="A19" s="597">
        <v>17</v>
      </c>
      <c r="B19" s="499" t="s">
        <v>4244</v>
      </c>
      <c r="C19" s="115">
        <f>'17.เครื่องเชื่อมไฟฟ้า'!E23</f>
        <v>16</v>
      </c>
      <c r="D19" s="121">
        <f>'17.เครื่องเชื่อมไฟฟ้า'!J23</f>
        <v>37093</v>
      </c>
    </row>
    <row r="20" spans="1:4" x14ac:dyDescent="0.35">
      <c r="A20" s="597">
        <v>18</v>
      </c>
      <c r="B20" s="499" t="s">
        <v>4245</v>
      </c>
      <c r="C20" s="121">
        <f>'18.เครืองดูดควัน'!E23</f>
        <v>15</v>
      </c>
      <c r="D20" s="121">
        <f>'18.เครืองดูดควัน'!I23</f>
        <v>20400</v>
      </c>
    </row>
    <row r="21" spans="1:4" x14ac:dyDescent="0.35">
      <c r="A21" s="597">
        <v>19</v>
      </c>
      <c r="B21" s="499" t="s">
        <v>4246</v>
      </c>
      <c r="C21" s="601"/>
      <c r="D21" s="602"/>
    </row>
    <row r="22" spans="1:4" x14ac:dyDescent="0.35">
      <c r="A22" s="604" t="s">
        <v>9</v>
      </c>
      <c r="B22" s="604"/>
      <c r="C22" s="124">
        <f>SUM(C3:C21)</f>
        <v>1302</v>
      </c>
      <c r="D22" s="124">
        <f>SUM(D3:D21)</f>
        <v>2651451</v>
      </c>
    </row>
  </sheetData>
  <mergeCells count="2">
    <mergeCell ref="A1:D1"/>
    <mergeCell ref="A22:B22"/>
  </mergeCells>
  <printOptions horizontalCentered="1"/>
  <pageMargins left="0" right="0" top="0.74803149606299213" bottom="0.74803149606299213" header="0.31496062992125984" footer="0.31496062992125984"/>
  <pageSetup paperSize="9" scale="9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876"/>
  <sheetViews>
    <sheetView showGridLines="0" workbookViewId="0">
      <pane ySplit="3" topLeftCell="A4" activePane="bottomLeft" state="frozen"/>
      <selection pane="bottomLeft" activeCell="C178" sqref="C178"/>
    </sheetView>
  </sheetViews>
  <sheetFormatPr defaultColWidth="14.375" defaultRowHeight="21" x14ac:dyDescent="0.35"/>
  <cols>
    <col min="1" max="1" width="5.625" style="134" bestFit="1" customWidth="1"/>
    <col min="2" max="2" width="48.125" style="173" bestFit="1" customWidth="1"/>
    <col min="3" max="3" width="10.375" style="552" customWidth="1"/>
    <col min="4" max="4" width="19" style="172" customWidth="1"/>
    <col min="5" max="5" width="19.375" style="172" bestFit="1" customWidth="1"/>
    <col min="6" max="6" width="6.875" style="172" customWidth="1"/>
    <col min="7" max="7" width="21.875" style="172" customWidth="1"/>
    <col min="8" max="8" width="20" style="172" customWidth="1"/>
    <col min="9" max="9" width="20" style="174" customWidth="1"/>
    <col min="10" max="10" width="27" style="175" customWidth="1"/>
    <col min="11" max="12" width="18.375" style="175" bestFit="1" customWidth="1"/>
    <col min="13" max="23" width="9.125" style="134" customWidth="1"/>
    <col min="24" max="16384" width="14.375" style="134"/>
  </cols>
  <sheetData>
    <row r="1" spans="1:23" ht="21" customHeight="1" x14ac:dyDescent="0.35">
      <c r="A1" s="623" t="s">
        <v>4306</v>
      </c>
      <c r="B1" s="623"/>
      <c r="C1" s="623"/>
      <c r="D1" s="623"/>
      <c r="E1" s="623"/>
      <c r="F1" s="623"/>
      <c r="G1" s="623"/>
      <c r="H1" s="623"/>
      <c r="I1" s="623"/>
      <c r="J1" s="623"/>
      <c r="K1" s="623"/>
      <c r="L1" s="623"/>
      <c r="M1" s="133"/>
      <c r="N1" s="133"/>
      <c r="O1" s="133"/>
      <c r="P1" s="133"/>
      <c r="Q1" s="133"/>
      <c r="R1" s="133"/>
      <c r="S1" s="133"/>
      <c r="T1" s="133"/>
      <c r="U1" s="133"/>
      <c r="V1" s="133"/>
      <c r="W1" s="133"/>
    </row>
    <row r="2" spans="1:23" ht="21" customHeight="1" x14ac:dyDescent="0.35">
      <c r="A2" s="611" t="s">
        <v>0</v>
      </c>
      <c r="B2" s="605" t="s">
        <v>1</v>
      </c>
      <c r="C2" s="628" t="s">
        <v>2296</v>
      </c>
      <c r="D2" s="611" t="s">
        <v>2</v>
      </c>
      <c r="E2" s="615" t="s">
        <v>1025</v>
      </c>
      <c r="F2" s="615" t="s">
        <v>1026</v>
      </c>
      <c r="G2" s="615" t="s">
        <v>1027</v>
      </c>
      <c r="H2" s="615" t="s">
        <v>3</v>
      </c>
      <c r="I2" s="625" t="s">
        <v>1028</v>
      </c>
      <c r="J2" s="627" t="s">
        <v>4</v>
      </c>
      <c r="K2" s="626" t="s">
        <v>5</v>
      </c>
      <c r="L2" s="626"/>
      <c r="M2" s="133"/>
      <c r="N2" s="133"/>
      <c r="O2" s="133"/>
      <c r="P2" s="133"/>
      <c r="Q2" s="133"/>
      <c r="R2" s="133"/>
      <c r="S2" s="133"/>
      <c r="T2" s="133"/>
      <c r="U2" s="133"/>
      <c r="V2" s="133"/>
      <c r="W2" s="133"/>
    </row>
    <row r="3" spans="1:23" ht="21" customHeight="1" x14ac:dyDescent="0.35">
      <c r="A3" s="611"/>
      <c r="B3" s="624"/>
      <c r="C3" s="628"/>
      <c r="D3" s="611"/>
      <c r="E3" s="611"/>
      <c r="F3" s="615"/>
      <c r="G3" s="615"/>
      <c r="H3" s="615"/>
      <c r="I3" s="625"/>
      <c r="J3" s="627"/>
      <c r="K3" s="135" t="s">
        <v>6</v>
      </c>
      <c r="L3" s="135" t="s">
        <v>7</v>
      </c>
      <c r="M3" s="133"/>
      <c r="N3" s="133"/>
      <c r="O3" s="133"/>
      <c r="P3" s="133"/>
      <c r="Q3" s="133"/>
      <c r="R3" s="133"/>
      <c r="S3" s="133"/>
      <c r="T3" s="133"/>
      <c r="U3" s="133"/>
      <c r="V3" s="133"/>
      <c r="W3" s="133"/>
    </row>
    <row r="4" spans="1:23" ht="21" customHeight="1" x14ac:dyDescent="0.35">
      <c r="A4" s="97">
        <v>1</v>
      </c>
      <c r="B4" s="136" t="s">
        <v>1029</v>
      </c>
      <c r="C4" s="548" t="s">
        <v>4299</v>
      </c>
      <c r="D4" s="98" t="s">
        <v>1030</v>
      </c>
      <c r="E4" s="98" t="s">
        <v>1031</v>
      </c>
      <c r="F4" s="98">
        <v>1</v>
      </c>
      <c r="G4" s="98">
        <v>84</v>
      </c>
      <c r="H4" s="99">
        <v>2016</v>
      </c>
      <c r="I4" s="137">
        <v>55.9</v>
      </c>
      <c r="J4" s="99">
        <v>5500</v>
      </c>
      <c r="K4" s="138" t="s">
        <v>1032</v>
      </c>
      <c r="L4" s="138" t="s">
        <v>1033</v>
      </c>
    </row>
    <row r="5" spans="1:23" s="133" customFormat="1" ht="21" customHeight="1" x14ac:dyDescent="0.35">
      <c r="A5" s="611" t="s">
        <v>9</v>
      </c>
      <c r="B5" s="611"/>
      <c r="C5" s="550"/>
      <c r="D5" s="139">
        <v>1</v>
      </c>
      <c r="E5" s="139">
        <v>1</v>
      </c>
      <c r="F5" s="606"/>
      <c r="G5" s="607"/>
      <c r="H5" s="607"/>
      <c r="I5" s="608"/>
      <c r="J5" s="140">
        <f>SUM(J4)</f>
        <v>5500</v>
      </c>
      <c r="K5" s="621"/>
      <c r="L5" s="622"/>
    </row>
    <row r="6" spans="1:23" ht="21" customHeight="1" x14ac:dyDescent="0.35">
      <c r="A6" s="97">
        <v>2</v>
      </c>
      <c r="B6" s="136" t="s">
        <v>1034</v>
      </c>
      <c r="C6" s="548" t="s">
        <v>4295</v>
      </c>
      <c r="D6" s="98" t="s">
        <v>1035</v>
      </c>
      <c r="E6" s="98" t="s">
        <v>1036</v>
      </c>
      <c r="F6" s="98">
        <v>1</v>
      </c>
      <c r="G6" s="98">
        <v>80</v>
      </c>
      <c r="H6" s="99">
        <v>1920</v>
      </c>
      <c r="I6" s="137">
        <v>53.7</v>
      </c>
      <c r="J6" s="99">
        <v>1500</v>
      </c>
      <c r="K6" s="138" t="s">
        <v>1037</v>
      </c>
      <c r="L6" s="138" t="s">
        <v>1038</v>
      </c>
    </row>
    <row r="7" spans="1:23" s="133" customFormat="1" ht="21" customHeight="1" x14ac:dyDescent="0.35">
      <c r="A7" s="141"/>
      <c r="B7" s="142"/>
      <c r="C7" s="549"/>
      <c r="D7" s="98" t="s">
        <v>1039</v>
      </c>
      <c r="E7" s="98" t="s">
        <v>1040</v>
      </c>
      <c r="F7" s="98">
        <v>2</v>
      </c>
      <c r="G7" s="98">
        <v>128</v>
      </c>
      <c r="H7" s="99">
        <v>3072</v>
      </c>
      <c r="I7" s="137">
        <v>53.6</v>
      </c>
      <c r="J7" s="99">
        <v>1200</v>
      </c>
      <c r="K7" s="138" t="s">
        <v>1041</v>
      </c>
      <c r="L7" s="138" t="s">
        <v>1042</v>
      </c>
    </row>
    <row r="8" spans="1:23" ht="21" customHeight="1" x14ac:dyDescent="0.35">
      <c r="A8" s="141"/>
      <c r="B8" s="142"/>
      <c r="C8" s="549"/>
      <c r="D8" s="98" t="s">
        <v>1039</v>
      </c>
      <c r="E8" s="98" t="s">
        <v>1043</v>
      </c>
      <c r="F8" s="98">
        <v>1</v>
      </c>
      <c r="G8" s="98">
        <v>102</v>
      </c>
      <c r="H8" s="99">
        <v>2448</v>
      </c>
      <c r="I8" s="137">
        <v>53</v>
      </c>
      <c r="J8" s="99">
        <v>3000</v>
      </c>
      <c r="K8" s="138" t="s">
        <v>1044</v>
      </c>
      <c r="L8" s="138" t="s">
        <v>1045</v>
      </c>
    </row>
    <row r="9" spans="1:23" ht="21" customHeight="1" x14ac:dyDescent="0.35">
      <c r="A9" s="141"/>
      <c r="B9" s="142"/>
      <c r="C9" s="549"/>
      <c r="D9" s="98" t="s">
        <v>1039</v>
      </c>
      <c r="E9" s="98" t="s">
        <v>1046</v>
      </c>
      <c r="F9" s="98">
        <v>1</v>
      </c>
      <c r="G9" s="98">
        <v>102</v>
      </c>
      <c r="H9" s="99">
        <v>2448</v>
      </c>
      <c r="I9" s="137">
        <v>53</v>
      </c>
      <c r="J9" s="99">
        <v>2000</v>
      </c>
      <c r="K9" s="138" t="s">
        <v>1047</v>
      </c>
      <c r="L9" s="138" t="s">
        <v>1048</v>
      </c>
    </row>
    <row r="10" spans="1:23" ht="21" customHeight="1" x14ac:dyDescent="0.35">
      <c r="A10" s="141"/>
      <c r="B10" s="142"/>
      <c r="C10" s="549"/>
      <c r="D10" s="98" t="s">
        <v>1049</v>
      </c>
      <c r="E10" s="98" t="s">
        <v>1050</v>
      </c>
      <c r="F10" s="98">
        <v>2</v>
      </c>
      <c r="G10" s="98">
        <v>91</v>
      </c>
      <c r="H10" s="99">
        <v>2184</v>
      </c>
      <c r="I10" s="137">
        <v>54.5</v>
      </c>
      <c r="J10" s="99">
        <v>2500</v>
      </c>
      <c r="K10" s="138" t="s">
        <v>1051</v>
      </c>
      <c r="L10" s="138" t="s">
        <v>1052</v>
      </c>
    </row>
    <row r="11" spans="1:23" ht="21" customHeight="1" x14ac:dyDescent="0.35">
      <c r="A11" s="141"/>
      <c r="B11" s="142"/>
      <c r="C11" s="549"/>
      <c r="D11" s="98" t="s">
        <v>1053</v>
      </c>
      <c r="E11" s="98" t="s">
        <v>1054</v>
      </c>
      <c r="F11" s="98">
        <v>1</v>
      </c>
      <c r="G11" s="98">
        <v>124</v>
      </c>
      <c r="H11" s="99">
        <v>2976</v>
      </c>
      <c r="I11" s="137">
        <v>53</v>
      </c>
      <c r="J11" s="99">
        <v>2000</v>
      </c>
      <c r="K11" s="138" t="s">
        <v>1055</v>
      </c>
      <c r="L11" s="138" t="s">
        <v>1056</v>
      </c>
    </row>
    <row r="12" spans="1:23" ht="21" customHeight="1" x14ac:dyDescent="0.35">
      <c r="A12" s="141"/>
      <c r="B12" s="142"/>
      <c r="C12" s="549"/>
      <c r="D12" s="98" t="s">
        <v>1053</v>
      </c>
      <c r="E12" s="98" t="s">
        <v>1057</v>
      </c>
      <c r="F12" s="98">
        <v>1</v>
      </c>
      <c r="G12" s="98">
        <v>77</v>
      </c>
      <c r="H12" s="99">
        <v>1848</v>
      </c>
      <c r="I12" s="137">
        <v>53.9</v>
      </c>
      <c r="J12" s="99">
        <v>2500</v>
      </c>
      <c r="K12" s="138" t="s">
        <v>1058</v>
      </c>
      <c r="L12" s="138" t="s">
        <v>1059</v>
      </c>
    </row>
    <row r="13" spans="1:23" ht="21" customHeight="1" x14ac:dyDescent="0.35">
      <c r="A13" s="141"/>
      <c r="B13" s="142"/>
      <c r="C13" s="549"/>
      <c r="D13" s="98" t="s">
        <v>1060</v>
      </c>
      <c r="E13" s="98" t="s">
        <v>1061</v>
      </c>
      <c r="F13" s="98">
        <v>2</v>
      </c>
      <c r="G13" s="98">
        <v>91</v>
      </c>
      <c r="H13" s="99">
        <v>2184</v>
      </c>
      <c r="I13" s="137">
        <v>55.1</v>
      </c>
      <c r="J13" s="99">
        <v>2000</v>
      </c>
      <c r="K13" s="138" t="s">
        <v>1062</v>
      </c>
      <c r="L13" s="138" t="s">
        <v>1063</v>
      </c>
    </row>
    <row r="14" spans="1:23" ht="21" customHeight="1" x14ac:dyDescent="0.35">
      <c r="A14" s="141"/>
      <c r="B14" s="142"/>
      <c r="C14" s="549"/>
      <c r="D14" s="98" t="s">
        <v>1060</v>
      </c>
      <c r="E14" s="98" t="s">
        <v>1064</v>
      </c>
      <c r="F14" s="98">
        <v>2</v>
      </c>
      <c r="G14" s="98">
        <v>91</v>
      </c>
      <c r="H14" s="99">
        <v>2184</v>
      </c>
      <c r="I14" s="137">
        <v>55.3</v>
      </c>
      <c r="J14" s="99">
        <v>2000</v>
      </c>
      <c r="K14" s="138" t="s">
        <v>1065</v>
      </c>
      <c r="L14" s="138" t="s">
        <v>1066</v>
      </c>
    </row>
    <row r="15" spans="1:23" ht="21" customHeight="1" x14ac:dyDescent="0.35">
      <c r="A15" s="141"/>
      <c r="B15" s="142"/>
      <c r="C15" s="549"/>
      <c r="D15" s="98" t="s">
        <v>1060</v>
      </c>
      <c r="E15" s="98" t="s">
        <v>1067</v>
      </c>
      <c r="F15" s="98">
        <v>1</v>
      </c>
      <c r="G15" s="98">
        <v>84</v>
      </c>
      <c r="H15" s="99">
        <v>2016</v>
      </c>
      <c r="I15" s="137">
        <v>58.4</v>
      </c>
      <c r="J15" s="99">
        <v>2500</v>
      </c>
      <c r="K15" s="138" t="s">
        <v>1068</v>
      </c>
      <c r="L15" s="138" t="s">
        <v>1069</v>
      </c>
    </row>
    <row r="16" spans="1:23" ht="21" customHeight="1" x14ac:dyDescent="0.35">
      <c r="A16" s="141"/>
      <c r="B16" s="142"/>
      <c r="C16" s="549"/>
      <c r="D16" s="98" t="s">
        <v>1060</v>
      </c>
      <c r="E16" s="98" t="s">
        <v>1070</v>
      </c>
      <c r="F16" s="98">
        <v>1</v>
      </c>
      <c r="G16" s="98">
        <v>91</v>
      </c>
      <c r="H16" s="99">
        <v>2184</v>
      </c>
      <c r="I16" s="137">
        <v>55.1</v>
      </c>
      <c r="J16" s="99">
        <v>2500</v>
      </c>
      <c r="K16" s="138" t="s">
        <v>1071</v>
      </c>
      <c r="L16" s="138" t="s">
        <v>1072</v>
      </c>
    </row>
    <row r="17" spans="1:12" ht="21" customHeight="1" x14ac:dyDescent="0.35">
      <c r="A17" s="141"/>
      <c r="B17" s="142"/>
      <c r="C17" s="549"/>
      <c r="D17" s="98" t="s">
        <v>1073</v>
      </c>
      <c r="E17" s="98" t="s">
        <v>1074</v>
      </c>
      <c r="F17" s="98">
        <v>1</v>
      </c>
      <c r="G17" s="98">
        <v>80</v>
      </c>
      <c r="H17" s="99">
        <v>1920</v>
      </c>
      <c r="I17" s="137">
        <v>53.7</v>
      </c>
      <c r="J17" s="99">
        <v>2000</v>
      </c>
      <c r="K17" s="138" t="s">
        <v>1075</v>
      </c>
      <c r="L17" s="138" t="s">
        <v>1076</v>
      </c>
    </row>
    <row r="18" spans="1:12" ht="21" customHeight="1" x14ac:dyDescent="0.35">
      <c r="A18" s="141"/>
      <c r="B18" s="142"/>
      <c r="C18" s="549"/>
      <c r="D18" s="98" t="s">
        <v>1077</v>
      </c>
      <c r="E18" s="98" t="s">
        <v>1078</v>
      </c>
      <c r="F18" s="98">
        <v>1</v>
      </c>
      <c r="G18" s="98">
        <v>128</v>
      </c>
      <c r="H18" s="99">
        <v>3072</v>
      </c>
      <c r="I18" s="137">
        <v>53.5</v>
      </c>
      <c r="J18" s="99">
        <v>2000</v>
      </c>
      <c r="K18" s="138" t="s">
        <v>1079</v>
      </c>
      <c r="L18" s="138" t="s">
        <v>1080</v>
      </c>
    </row>
    <row r="19" spans="1:12" ht="21" customHeight="1" x14ac:dyDescent="0.35">
      <c r="A19" s="141"/>
      <c r="B19" s="142"/>
      <c r="C19" s="549"/>
      <c r="D19" s="98" t="s">
        <v>1081</v>
      </c>
      <c r="E19" s="98" t="s">
        <v>1082</v>
      </c>
      <c r="F19" s="98">
        <v>1</v>
      </c>
      <c r="G19" s="98">
        <v>84</v>
      </c>
      <c r="H19" s="99">
        <v>2016</v>
      </c>
      <c r="I19" s="137">
        <v>53.5</v>
      </c>
      <c r="J19" s="99">
        <v>3000</v>
      </c>
      <c r="K19" s="138" t="s">
        <v>1083</v>
      </c>
      <c r="L19" s="138" t="s">
        <v>1084</v>
      </c>
    </row>
    <row r="20" spans="1:12" ht="21" customHeight="1" x14ac:dyDescent="0.35">
      <c r="A20" s="141"/>
      <c r="B20" s="142"/>
      <c r="C20" s="549"/>
      <c r="D20" s="98" t="s">
        <v>1085</v>
      </c>
      <c r="E20" s="98" t="s">
        <v>1086</v>
      </c>
      <c r="F20" s="98">
        <v>1</v>
      </c>
      <c r="G20" s="98">
        <v>77</v>
      </c>
      <c r="H20" s="99">
        <v>1848</v>
      </c>
      <c r="I20" s="137">
        <v>53.7</v>
      </c>
      <c r="J20" s="99">
        <v>3000</v>
      </c>
      <c r="K20" s="138" t="s">
        <v>1087</v>
      </c>
      <c r="L20" s="138" t="s">
        <v>1088</v>
      </c>
    </row>
    <row r="21" spans="1:12" ht="21" customHeight="1" x14ac:dyDescent="0.35">
      <c r="A21" s="143"/>
      <c r="B21" s="144"/>
      <c r="C21" s="562"/>
      <c r="D21" s="98" t="s">
        <v>1085</v>
      </c>
      <c r="E21" s="98" t="s">
        <v>1089</v>
      </c>
      <c r="F21" s="98">
        <v>1</v>
      </c>
      <c r="G21" s="98">
        <v>91</v>
      </c>
      <c r="H21" s="99">
        <v>2184</v>
      </c>
      <c r="I21" s="137">
        <v>53.5</v>
      </c>
      <c r="J21" s="99">
        <v>3500</v>
      </c>
      <c r="K21" s="138" t="s">
        <v>1090</v>
      </c>
      <c r="L21" s="138" t="s">
        <v>1091</v>
      </c>
    </row>
    <row r="22" spans="1:12" s="133" customFormat="1" ht="21" customHeight="1" x14ac:dyDescent="0.35">
      <c r="A22" s="611" t="s">
        <v>9</v>
      </c>
      <c r="B22" s="611"/>
      <c r="C22" s="550"/>
      <c r="D22" s="139">
        <v>9</v>
      </c>
      <c r="E22" s="139">
        <v>16</v>
      </c>
      <c r="F22" s="606"/>
      <c r="G22" s="607"/>
      <c r="H22" s="607"/>
      <c r="I22" s="608"/>
      <c r="J22" s="140">
        <f>SUM(J6:J21)</f>
        <v>37200</v>
      </c>
      <c r="K22" s="609"/>
      <c r="L22" s="610"/>
    </row>
    <row r="23" spans="1:12" ht="21" customHeight="1" x14ac:dyDescent="0.35">
      <c r="A23" s="97">
        <v>3</v>
      </c>
      <c r="B23" s="136" t="s">
        <v>1092</v>
      </c>
      <c r="C23" s="548" t="s">
        <v>4300</v>
      </c>
      <c r="D23" s="98" t="s">
        <v>1093</v>
      </c>
      <c r="E23" s="98" t="s">
        <v>1094</v>
      </c>
      <c r="F23" s="98">
        <v>1</v>
      </c>
      <c r="G23" s="98">
        <v>113</v>
      </c>
      <c r="H23" s="99">
        <v>2712</v>
      </c>
      <c r="I23" s="137">
        <v>55.7</v>
      </c>
      <c r="J23" s="99">
        <v>2000</v>
      </c>
      <c r="K23" s="138" t="s">
        <v>1095</v>
      </c>
      <c r="L23" s="138" t="s">
        <v>1096</v>
      </c>
    </row>
    <row r="24" spans="1:12" ht="21" customHeight="1" x14ac:dyDescent="0.35">
      <c r="A24" s="141"/>
      <c r="B24" s="142"/>
      <c r="C24" s="549"/>
      <c r="D24" s="98" t="s">
        <v>1093</v>
      </c>
      <c r="E24" s="98" t="s">
        <v>1097</v>
      </c>
      <c r="F24" s="98">
        <v>1</v>
      </c>
      <c r="G24" s="98">
        <v>113</v>
      </c>
      <c r="H24" s="99">
        <v>2712</v>
      </c>
      <c r="I24" s="137">
        <v>54.4</v>
      </c>
      <c r="J24" s="99">
        <v>2000</v>
      </c>
      <c r="K24" s="138" t="s">
        <v>1098</v>
      </c>
      <c r="L24" s="138" t="s">
        <v>1099</v>
      </c>
    </row>
    <row r="25" spans="1:12" ht="21" customHeight="1" x14ac:dyDescent="0.35">
      <c r="A25" s="141"/>
      <c r="B25" s="142"/>
      <c r="C25" s="549"/>
      <c r="D25" s="98" t="s">
        <v>1093</v>
      </c>
      <c r="E25" s="98" t="s">
        <v>1100</v>
      </c>
      <c r="F25" s="98">
        <v>1</v>
      </c>
      <c r="G25" s="98">
        <v>124</v>
      </c>
      <c r="H25" s="99">
        <v>2976</v>
      </c>
      <c r="I25" s="137">
        <v>55.6</v>
      </c>
      <c r="J25" s="99">
        <v>1000</v>
      </c>
      <c r="K25" s="138" t="s">
        <v>1101</v>
      </c>
      <c r="L25" s="138" t="s">
        <v>1102</v>
      </c>
    </row>
    <row r="26" spans="1:12" ht="21" customHeight="1" x14ac:dyDescent="0.35">
      <c r="A26" s="141"/>
      <c r="B26" s="142"/>
      <c r="C26" s="549"/>
      <c r="D26" s="98" t="s">
        <v>1093</v>
      </c>
      <c r="E26" s="98" t="s">
        <v>1103</v>
      </c>
      <c r="F26" s="98">
        <v>1</v>
      </c>
      <c r="G26" s="98">
        <v>128</v>
      </c>
      <c r="H26" s="99">
        <v>3072</v>
      </c>
      <c r="I26" s="137">
        <v>55.7</v>
      </c>
      <c r="J26" s="99">
        <v>3000</v>
      </c>
      <c r="K26" s="138" t="s">
        <v>1104</v>
      </c>
      <c r="L26" s="138" t="s">
        <v>1105</v>
      </c>
    </row>
    <row r="27" spans="1:12" ht="21" customHeight="1" x14ac:dyDescent="0.35">
      <c r="A27" s="141"/>
      <c r="B27" s="142"/>
      <c r="C27" s="549"/>
      <c r="D27" s="98" t="s">
        <v>1093</v>
      </c>
      <c r="E27" s="98" t="s">
        <v>1106</v>
      </c>
      <c r="F27" s="98">
        <v>1</v>
      </c>
      <c r="G27" s="98">
        <v>128</v>
      </c>
      <c r="H27" s="99">
        <v>3072</v>
      </c>
      <c r="I27" s="137">
        <v>55.8</v>
      </c>
      <c r="J27" s="99">
        <v>1000</v>
      </c>
      <c r="K27" s="138" t="s">
        <v>1107</v>
      </c>
      <c r="L27" s="138" t="s">
        <v>1108</v>
      </c>
    </row>
    <row r="28" spans="1:12" ht="21" customHeight="1" x14ac:dyDescent="0.35">
      <c r="A28" s="141"/>
      <c r="B28" s="142"/>
      <c r="C28" s="549"/>
      <c r="D28" s="98" t="s">
        <v>1093</v>
      </c>
      <c r="E28" s="98" t="s">
        <v>1109</v>
      </c>
      <c r="F28" s="98">
        <v>1</v>
      </c>
      <c r="G28" s="98">
        <v>110</v>
      </c>
      <c r="H28" s="99">
        <v>2640</v>
      </c>
      <c r="I28" s="137">
        <v>55.6</v>
      </c>
      <c r="J28" s="99">
        <v>1000</v>
      </c>
      <c r="K28" s="138" t="s">
        <v>1110</v>
      </c>
      <c r="L28" s="138" t="s">
        <v>1111</v>
      </c>
    </row>
    <row r="29" spans="1:12" ht="21" customHeight="1" x14ac:dyDescent="0.35">
      <c r="A29" s="141"/>
      <c r="B29" s="142"/>
      <c r="C29" s="549"/>
      <c r="D29" s="98" t="s">
        <v>1093</v>
      </c>
      <c r="E29" s="98" t="s">
        <v>1112</v>
      </c>
      <c r="F29" s="98">
        <v>1</v>
      </c>
      <c r="G29" s="98">
        <v>117</v>
      </c>
      <c r="H29" s="99">
        <v>2808</v>
      </c>
      <c r="I29" s="137">
        <v>55.9</v>
      </c>
      <c r="J29" s="99">
        <v>1000</v>
      </c>
      <c r="K29" s="138" t="s">
        <v>1113</v>
      </c>
      <c r="L29" s="138" t="s">
        <v>1114</v>
      </c>
    </row>
    <row r="30" spans="1:12" ht="21" customHeight="1" x14ac:dyDescent="0.35">
      <c r="A30" s="141"/>
      <c r="B30" s="142"/>
      <c r="C30" s="549"/>
      <c r="D30" s="98" t="s">
        <v>1093</v>
      </c>
      <c r="E30" s="98" t="s">
        <v>1115</v>
      </c>
      <c r="F30" s="98">
        <v>2</v>
      </c>
      <c r="G30" s="98">
        <v>113</v>
      </c>
      <c r="H30" s="99">
        <v>2712</v>
      </c>
      <c r="I30" s="137">
        <v>55.2</v>
      </c>
      <c r="J30" s="99">
        <v>500</v>
      </c>
      <c r="K30" s="138" t="s">
        <v>1116</v>
      </c>
      <c r="L30" s="138" t="s">
        <v>1117</v>
      </c>
    </row>
    <row r="31" spans="1:12" ht="21" customHeight="1" x14ac:dyDescent="0.35">
      <c r="A31" s="141"/>
      <c r="B31" s="142"/>
      <c r="C31" s="549"/>
      <c r="D31" s="98" t="s">
        <v>1093</v>
      </c>
      <c r="E31" s="98" t="s">
        <v>1118</v>
      </c>
      <c r="F31" s="98">
        <v>2</v>
      </c>
      <c r="G31" s="98">
        <v>113</v>
      </c>
      <c r="H31" s="99">
        <v>2712</v>
      </c>
      <c r="I31" s="137">
        <v>56.3</v>
      </c>
      <c r="J31" s="99">
        <v>500</v>
      </c>
      <c r="K31" s="138" t="s">
        <v>1119</v>
      </c>
      <c r="L31" s="138" t="s">
        <v>1120</v>
      </c>
    </row>
    <row r="32" spans="1:12" ht="21" customHeight="1" x14ac:dyDescent="0.35">
      <c r="A32" s="141"/>
      <c r="B32" s="142"/>
      <c r="C32" s="549"/>
      <c r="D32" s="98" t="s">
        <v>1093</v>
      </c>
      <c r="E32" s="98" t="s">
        <v>1121</v>
      </c>
      <c r="F32" s="98">
        <v>2</v>
      </c>
      <c r="G32" s="98">
        <v>128</v>
      </c>
      <c r="H32" s="99">
        <v>3072</v>
      </c>
      <c r="I32" s="137">
        <v>55.5</v>
      </c>
      <c r="J32" s="99">
        <v>1000</v>
      </c>
      <c r="K32" s="138" t="s">
        <v>1122</v>
      </c>
      <c r="L32" s="138" t="s">
        <v>1123</v>
      </c>
    </row>
    <row r="33" spans="1:12" ht="21" customHeight="1" x14ac:dyDescent="0.35">
      <c r="A33" s="141"/>
      <c r="B33" s="142"/>
      <c r="C33" s="549"/>
      <c r="D33" s="98" t="s">
        <v>1093</v>
      </c>
      <c r="E33" s="98" t="s">
        <v>1124</v>
      </c>
      <c r="F33" s="98">
        <v>2</v>
      </c>
      <c r="G33" s="98">
        <v>128</v>
      </c>
      <c r="H33" s="99">
        <v>3072</v>
      </c>
      <c r="I33" s="137">
        <v>54.7</v>
      </c>
      <c r="J33" s="99">
        <v>500</v>
      </c>
      <c r="K33" s="138" t="s">
        <v>1125</v>
      </c>
      <c r="L33" s="138" t="s">
        <v>1126</v>
      </c>
    </row>
    <row r="34" spans="1:12" ht="21" customHeight="1" x14ac:dyDescent="0.35">
      <c r="A34" s="141"/>
      <c r="B34" s="142"/>
      <c r="C34" s="549"/>
      <c r="D34" s="98" t="s">
        <v>1093</v>
      </c>
      <c r="E34" s="98" t="s">
        <v>1127</v>
      </c>
      <c r="F34" s="98">
        <v>1</v>
      </c>
      <c r="G34" s="98">
        <v>110</v>
      </c>
      <c r="H34" s="99">
        <v>2640</v>
      </c>
      <c r="I34" s="137">
        <v>57.3</v>
      </c>
      <c r="J34" s="99">
        <v>2000</v>
      </c>
      <c r="K34" s="138" t="s">
        <v>1128</v>
      </c>
      <c r="L34" s="138" t="s">
        <v>1129</v>
      </c>
    </row>
    <row r="35" spans="1:12" ht="21" customHeight="1" x14ac:dyDescent="0.35">
      <c r="A35" s="141"/>
      <c r="B35" s="142"/>
      <c r="C35" s="549"/>
      <c r="D35" s="98" t="s">
        <v>1093</v>
      </c>
      <c r="E35" s="98" t="s">
        <v>1130</v>
      </c>
      <c r="F35" s="98">
        <v>1</v>
      </c>
      <c r="G35" s="98">
        <v>113</v>
      </c>
      <c r="H35" s="99">
        <v>2712</v>
      </c>
      <c r="I35" s="137">
        <v>57.1</v>
      </c>
      <c r="J35" s="99">
        <v>1000</v>
      </c>
      <c r="K35" s="138" t="s">
        <v>1131</v>
      </c>
      <c r="L35" s="138" t="s">
        <v>1132</v>
      </c>
    </row>
    <row r="36" spans="1:12" ht="21" customHeight="1" x14ac:dyDescent="0.35">
      <c r="A36" s="141"/>
      <c r="B36" s="142"/>
      <c r="C36" s="549"/>
      <c r="D36" s="98" t="s">
        <v>1093</v>
      </c>
      <c r="E36" s="98" t="s">
        <v>1133</v>
      </c>
      <c r="F36" s="98">
        <v>1</v>
      </c>
      <c r="G36" s="98">
        <v>128</v>
      </c>
      <c r="H36" s="99">
        <v>3072</v>
      </c>
      <c r="I36" s="137">
        <v>54.4</v>
      </c>
      <c r="J36" s="99">
        <v>1000</v>
      </c>
      <c r="K36" s="138" t="s">
        <v>1134</v>
      </c>
      <c r="L36" s="138" t="s">
        <v>1135</v>
      </c>
    </row>
    <row r="37" spans="1:12" ht="21" customHeight="1" x14ac:dyDescent="0.35">
      <c r="A37" s="141"/>
      <c r="B37" s="142"/>
      <c r="C37" s="549"/>
      <c r="D37" s="98" t="s">
        <v>1093</v>
      </c>
      <c r="E37" s="98" t="s">
        <v>1136</v>
      </c>
      <c r="F37" s="98">
        <v>1</v>
      </c>
      <c r="G37" s="98">
        <v>120</v>
      </c>
      <c r="H37" s="99">
        <v>2880</v>
      </c>
      <c r="I37" s="137">
        <v>55.6</v>
      </c>
      <c r="J37" s="99">
        <v>1000</v>
      </c>
      <c r="K37" s="138" t="s">
        <v>1137</v>
      </c>
      <c r="L37" s="138" t="s">
        <v>1138</v>
      </c>
    </row>
    <row r="38" spans="1:12" ht="21" customHeight="1" x14ac:dyDescent="0.35">
      <c r="A38" s="141"/>
      <c r="B38" s="142"/>
      <c r="C38" s="549"/>
      <c r="D38" s="98" t="s">
        <v>1093</v>
      </c>
      <c r="E38" s="98" t="s">
        <v>1139</v>
      </c>
      <c r="F38" s="98">
        <v>2</v>
      </c>
      <c r="G38" s="98">
        <v>117</v>
      </c>
      <c r="H38" s="99">
        <v>2808</v>
      </c>
      <c r="I38" s="137">
        <v>57</v>
      </c>
      <c r="J38" s="99">
        <v>1000</v>
      </c>
      <c r="K38" s="138" t="s">
        <v>1140</v>
      </c>
      <c r="L38" s="138" t="s">
        <v>1141</v>
      </c>
    </row>
    <row r="39" spans="1:12" ht="21" customHeight="1" x14ac:dyDescent="0.35">
      <c r="A39" s="141"/>
      <c r="B39" s="142"/>
      <c r="C39" s="549"/>
      <c r="D39" s="98" t="s">
        <v>1093</v>
      </c>
      <c r="E39" s="98" t="s">
        <v>1142</v>
      </c>
      <c r="F39" s="98">
        <v>2</v>
      </c>
      <c r="G39" s="98">
        <v>113</v>
      </c>
      <c r="H39" s="99">
        <v>2712</v>
      </c>
      <c r="I39" s="137">
        <v>57.3</v>
      </c>
      <c r="J39" s="99">
        <v>500</v>
      </c>
      <c r="K39" s="138" t="s">
        <v>1143</v>
      </c>
      <c r="L39" s="138" t="s">
        <v>1144</v>
      </c>
    </row>
    <row r="40" spans="1:12" ht="21" customHeight="1" x14ac:dyDescent="0.35">
      <c r="A40" s="141"/>
      <c r="B40" s="142"/>
      <c r="C40" s="549"/>
      <c r="D40" s="98" t="s">
        <v>1093</v>
      </c>
      <c r="E40" s="98" t="s">
        <v>1145</v>
      </c>
      <c r="F40" s="98">
        <v>2</v>
      </c>
      <c r="G40" s="98">
        <v>128</v>
      </c>
      <c r="H40" s="99">
        <v>3072</v>
      </c>
      <c r="I40" s="137">
        <v>54.1</v>
      </c>
      <c r="J40" s="99">
        <v>5000</v>
      </c>
      <c r="K40" s="138" t="s">
        <v>1146</v>
      </c>
      <c r="L40" s="138" t="s">
        <v>1147</v>
      </c>
    </row>
    <row r="41" spans="1:12" ht="21" customHeight="1" x14ac:dyDescent="0.35">
      <c r="A41" s="141"/>
      <c r="B41" s="142"/>
      <c r="C41" s="549"/>
      <c r="D41" s="98" t="s">
        <v>1093</v>
      </c>
      <c r="E41" s="98" t="s">
        <v>1148</v>
      </c>
      <c r="F41" s="98">
        <v>2</v>
      </c>
      <c r="G41" s="98">
        <v>120</v>
      </c>
      <c r="H41" s="99">
        <v>2880</v>
      </c>
      <c r="I41" s="137">
        <v>57.6</v>
      </c>
      <c r="J41" s="99">
        <v>1000</v>
      </c>
      <c r="K41" s="138" t="s">
        <v>1149</v>
      </c>
      <c r="L41" s="138" t="s">
        <v>1150</v>
      </c>
    </row>
    <row r="42" spans="1:12" ht="21" customHeight="1" x14ac:dyDescent="0.35">
      <c r="A42" s="141"/>
      <c r="B42" s="142"/>
      <c r="C42" s="549"/>
      <c r="D42" s="98" t="s">
        <v>1093</v>
      </c>
      <c r="E42" s="98" t="s">
        <v>1151</v>
      </c>
      <c r="F42" s="98">
        <v>1</v>
      </c>
      <c r="G42" s="98">
        <v>117</v>
      </c>
      <c r="H42" s="99">
        <v>2808</v>
      </c>
      <c r="I42" s="137">
        <v>55.7</v>
      </c>
      <c r="J42" s="99">
        <v>1000</v>
      </c>
      <c r="K42" s="138" t="s">
        <v>1152</v>
      </c>
      <c r="L42" s="138" t="s">
        <v>1153</v>
      </c>
    </row>
    <row r="43" spans="1:12" ht="21" customHeight="1" x14ac:dyDescent="0.35">
      <c r="A43" s="141"/>
      <c r="B43" s="142"/>
      <c r="C43" s="549"/>
      <c r="D43" s="98" t="s">
        <v>1093</v>
      </c>
      <c r="E43" s="98" t="s">
        <v>1154</v>
      </c>
      <c r="F43" s="98">
        <v>1</v>
      </c>
      <c r="G43" s="98">
        <v>128</v>
      </c>
      <c r="H43" s="99">
        <v>3072</v>
      </c>
      <c r="I43" s="137">
        <v>54.8</v>
      </c>
      <c r="J43" s="99">
        <v>1000</v>
      </c>
      <c r="K43" s="138" t="s">
        <v>1155</v>
      </c>
      <c r="L43" s="138" t="s">
        <v>1156</v>
      </c>
    </row>
    <row r="44" spans="1:12" ht="21" customHeight="1" x14ac:dyDescent="0.35">
      <c r="A44" s="141"/>
      <c r="B44" s="142"/>
      <c r="C44" s="549"/>
      <c r="D44" s="98" t="s">
        <v>1093</v>
      </c>
      <c r="E44" s="98" t="s">
        <v>1157</v>
      </c>
      <c r="F44" s="98">
        <v>1</v>
      </c>
      <c r="G44" s="98">
        <v>113</v>
      </c>
      <c r="H44" s="99">
        <v>2712</v>
      </c>
      <c r="I44" s="137">
        <v>57.3</v>
      </c>
      <c r="J44" s="99">
        <v>500</v>
      </c>
      <c r="K44" s="138" t="s">
        <v>1158</v>
      </c>
      <c r="L44" s="138" t="s">
        <v>1159</v>
      </c>
    </row>
    <row r="45" spans="1:12" ht="21" customHeight="1" x14ac:dyDescent="0.35">
      <c r="A45" s="141"/>
      <c r="B45" s="142"/>
      <c r="C45" s="549"/>
      <c r="D45" s="98" t="s">
        <v>1093</v>
      </c>
      <c r="E45" s="98" t="s">
        <v>1160</v>
      </c>
      <c r="F45" s="98">
        <v>1</v>
      </c>
      <c r="G45" s="98">
        <v>69</v>
      </c>
      <c r="H45" s="99">
        <v>1656</v>
      </c>
      <c r="I45" s="137">
        <v>58.8</v>
      </c>
      <c r="J45" s="99">
        <v>500</v>
      </c>
      <c r="K45" s="138" t="s">
        <v>1161</v>
      </c>
      <c r="L45" s="138" t="s">
        <v>1162</v>
      </c>
    </row>
    <row r="46" spans="1:12" ht="21" customHeight="1" x14ac:dyDescent="0.35">
      <c r="A46" s="141"/>
      <c r="B46" s="142"/>
      <c r="C46" s="549"/>
      <c r="D46" s="98" t="s">
        <v>1093</v>
      </c>
      <c r="E46" s="98" t="s">
        <v>1163</v>
      </c>
      <c r="F46" s="98">
        <v>2</v>
      </c>
      <c r="G46" s="98">
        <v>110</v>
      </c>
      <c r="H46" s="99">
        <v>2640</v>
      </c>
      <c r="I46" s="137">
        <v>55</v>
      </c>
      <c r="J46" s="99">
        <v>500</v>
      </c>
      <c r="K46" s="138" t="s">
        <v>1164</v>
      </c>
      <c r="L46" s="138" t="s">
        <v>1165</v>
      </c>
    </row>
    <row r="47" spans="1:12" ht="21" customHeight="1" x14ac:dyDescent="0.35">
      <c r="A47" s="145"/>
      <c r="B47" s="142"/>
      <c r="C47" s="549"/>
      <c r="D47" s="98" t="s">
        <v>1093</v>
      </c>
      <c r="E47" s="98" t="s">
        <v>1166</v>
      </c>
      <c r="F47" s="98">
        <v>2</v>
      </c>
      <c r="G47" s="98">
        <v>113</v>
      </c>
      <c r="H47" s="99">
        <v>2712</v>
      </c>
      <c r="I47" s="137">
        <v>54.7</v>
      </c>
      <c r="J47" s="99">
        <v>300</v>
      </c>
      <c r="K47" s="138" t="s">
        <v>1167</v>
      </c>
      <c r="L47" s="138" t="s">
        <v>1168</v>
      </c>
    </row>
    <row r="48" spans="1:12" ht="21" customHeight="1" x14ac:dyDescent="0.35">
      <c r="A48" s="145"/>
      <c r="B48" s="142"/>
      <c r="C48" s="549"/>
      <c r="D48" s="98" t="s">
        <v>1093</v>
      </c>
      <c r="E48" s="98" t="s">
        <v>1169</v>
      </c>
      <c r="F48" s="98">
        <v>2</v>
      </c>
      <c r="G48" s="98">
        <v>128</v>
      </c>
      <c r="H48" s="99">
        <v>3072</v>
      </c>
      <c r="I48" s="137">
        <v>54.4</v>
      </c>
      <c r="J48" s="99">
        <v>1000</v>
      </c>
      <c r="K48" s="138" t="s">
        <v>1170</v>
      </c>
      <c r="L48" s="138" t="s">
        <v>1171</v>
      </c>
    </row>
    <row r="49" spans="1:12" ht="21" customHeight="1" x14ac:dyDescent="0.35">
      <c r="A49" s="141"/>
      <c r="B49" s="142"/>
      <c r="C49" s="549"/>
      <c r="D49" s="98" t="s">
        <v>1093</v>
      </c>
      <c r="E49" s="98" t="s">
        <v>1172</v>
      </c>
      <c r="F49" s="98">
        <v>2</v>
      </c>
      <c r="G49" s="98">
        <v>128</v>
      </c>
      <c r="H49" s="99">
        <v>3072</v>
      </c>
      <c r="I49" s="137">
        <v>55.2</v>
      </c>
      <c r="J49" s="99">
        <v>300</v>
      </c>
      <c r="K49" s="138" t="s">
        <v>1173</v>
      </c>
      <c r="L49" s="138" t="s">
        <v>1174</v>
      </c>
    </row>
    <row r="50" spans="1:12" ht="21" customHeight="1" x14ac:dyDescent="0.35">
      <c r="A50" s="141"/>
      <c r="B50" s="142"/>
      <c r="C50" s="549"/>
      <c r="D50" s="98" t="s">
        <v>1093</v>
      </c>
      <c r="E50" s="98" t="s">
        <v>1175</v>
      </c>
      <c r="F50" s="98">
        <v>1</v>
      </c>
      <c r="G50" s="98">
        <v>113</v>
      </c>
      <c r="H50" s="99">
        <v>2712</v>
      </c>
      <c r="I50" s="137">
        <v>56.9</v>
      </c>
      <c r="J50" s="99">
        <v>1000</v>
      </c>
      <c r="K50" s="138" t="s">
        <v>1176</v>
      </c>
      <c r="L50" s="138" t="s">
        <v>1177</v>
      </c>
    </row>
    <row r="51" spans="1:12" ht="21" customHeight="1" x14ac:dyDescent="0.35">
      <c r="A51" s="141"/>
      <c r="B51" s="142"/>
      <c r="C51" s="549"/>
      <c r="D51" s="98" t="s">
        <v>1093</v>
      </c>
      <c r="E51" s="98" t="s">
        <v>1178</v>
      </c>
      <c r="F51" s="98">
        <v>1</v>
      </c>
      <c r="G51" s="98">
        <v>113</v>
      </c>
      <c r="H51" s="99">
        <v>2712</v>
      </c>
      <c r="I51" s="137">
        <v>54.2</v>
      </c>
      <c r="J51" s="99">
        <v>1000</v>
      </c>
      <c r="K51" s="138" t="s">
        <v>1179</v>
      </c>
      <c r="L51" s="138" t="s">
        <v>1180</v>
      </c>
    </row>
    <row r="52" spans="1:12" ht="21" customHeight="1" x14ac:dyDescent="0.35">
      <c r="A52" s="146"/>
      <c r="B52" s="147"/>
      <c r="C52" s="564"/>
      <c r="D52" s="98" t="s">
        <v>1093</v>
      </c>
      <c r="E52" s="98" t="s">
        <v>1181</v>
      </c>
      <c r="F52" s="98">
        <v>2</v>
      </c>
      <c r="G52" s="98">
        <v>113</v>
      </c>
      <c r="H52" s="99">
        <v>2712</v>
      </c>
      <c r="I52" s="137">
        <v>55.2</v>
      </c>
      <c r="J52" s="99">
        <v>1000</v>
      </c>
      <c r="K52" s="138" t="s">
        <v>1182</v>
      </c>
      <c r="L52" s="138" t="s">
        <v>1183</v>
      </c>
    </row>
    <row r="53" spans="1:12" ht="21" customHeight="1" x14ac:dyDescent="0.35">
      <c r="A53" s="141"/>
      <c r="B53" s="142"/>
      <c r="C53" s="549"/>
      <c r="D53" s="98" t="s">
        <v>1093</v>
      </c>
      <c r="E53" s="98" t="s">
        <v>1184</v>
      </c>
      <c r="F53" s="98">
        <v>2</v>
      </c>
      <c r="G53" s="98">
        <v>113</v>
      </c>
      <c r="H53" s="99">
        <v>2712</v>
      </c>
      <c r="I53" s="137">
        <v>58</v>
      </c>
      <c r="J53" s="99">
        <v>500</v>
      </c>
      <c r="K53" s="138" t="s">
        <v>1185</v>
      </c>
      <c r="L53" s="138" t="s">
        <v>1186</v>
      </c>
    </row>
    <row r="54" spans="1:12" ht="21" customHeight="1" x14ac:dyDescent="0.35">
      <c r="A54" s="141"/>
      <c r="B54" s="142"/>
      <c r="C54" s="549"/>
      <c r="D54" s="98" t="s">
        <v>1093</v>
      </c>
      <c r="E54" s="98" t="s">
        <v>1187</v>
      </c>
      <c r="F54" s="98">
        <v>2</v>
      </c>
      <c r="G54" s="98">
        <v>128</v>
      </c>
      <c r="H54" s="99">
        <v>3072</v>
      </c>
      <c r="I54" s="137">
        <v>55.8</v>
      </c>
      <c r="J54" s="99">
        <v>7000</v>
      </c>
      <c r="K54" s="138" t="s">
        <v>1188</v>
      </c>
      <c r="L54" s="138" t="s">
        <v>1189</v>
      </c>
    </row>
    <row r="55" spans="1:12" ht="21" customHeight="1" x14ac:dyDescent="0.35">
      <c r="A55" s="141"/>
      <c r="B55" s="142"/>
      <c r="C55" s="549"/>
      <c r="D55" s="98" t="s">
        <v>1093</v>
      </c>
      <c r="E55" s="98" t="s">
        <v>1190</v>
      </c>
      <c r="F55" s="98">
        <v>2</v>
      </c>
      <c r="G55" s="98">
        <v>131</v>
      </c>
      <c r="H55" s="99">
        <v>3144</v>
      </c>
      <c r="I55" s="137">
        <v>56</v>
      </c>
      <c r="J55" s="99">
        <v>500</v>
      </c>
      <c r="K55" s="138" t="s">
        <v>1191</v>
      </c>
      <c r="L55" s="138" t="s">
        <v>1192</v>
      </c>
    </row>
    <row r="56" spans="1:12" ht="21" customHeight="1" x14ac:dyDescent="0.35">
      <c r="A56" s="141"/>
      <c r="B56" s="142"/>
      <c r="C56" s="549"/>
      <c r="D56" s="98" t="s">
        <v>1093</v>
      </c>
      <c r="E56" s="98" t="s">
        <v>1193</v>
      </c>
      <c r="F56" s="98">
        <v>2</v>
      </c>
      <c r="G56" s="98">
        <v>113</v>
      </c>
      <c r="H56" s="99">
        <v>2712</v>
      </c>
      <c r="I56" s="137">
        <v>56</v>
      </c>
      <c r="J56" s="99">
        <v>500</v>
      </c>
      <c r="K56" s="138" t="s">
        <v>1194</v>
      </c>
      <c r="L56" s="138" t="s">
        <v>1195</v>
      </c>
    </row>
    <row r="57" spans="1:12" ht="21" customHeight="1" x14ac:dyDescent="0.35">
      <c r="A57" s="141"/>
      <c r="B57" s="142"/>
      <c r="C57" s="549"/>
      <c r="D57" s="98" t="s">
        <v>1093</v>
      </c>
      <c r="E57" s="98" t="s">
        <v>1196</v>
      </c>
      <c r="F57" s="98">
        <v>1</v>
      </c>
      <c r="G57" s="98">
        <v>113</v>
      </c>
      <c r="H57" s="99">
        <v>2712</v>
      </c>
      <c r="I57" s="137">
        <v>55</v>
      </c>
      <c r="J57" s="99">
        <v>500</v>
      </c>
      <c r="K57" s="138" t="s">
        <v>1197</v>
      </c>
      <c r="L57" s="138" t="s">
        <v>1198</v>
      </c>
    </row>
    <row r="58" spans="1:12" ht="21" customHeight="1" x14ac:dyDescent="0.35">
      <c r="A58" s="141"/>
      <c r="B58" s="142"/>
      <c r="C58" s="549"/>
      <c r="D58" s="98" t="s">
        <v>1093</v>
      </c>
      <c r="E58" s="98" t="s">
        <v>1199</v>
      </c>
      <c r="F58" s="98">
        <v>1</v>
      </c>
      <c r="G58" s="98">
        <v>131</v>
      </c>
      <c r="H58" s="99">
        <v>3144</v>
      </c>
      <c r="I58" s="137">
        <v>57.4</v>
      </c>
      <c r="J58" s="99">
        <v>200</v>
      </c>
      <c r="K58" s="138" t="s">
        <v>1200</v>
      </c>
      <c r="L58" s="138" t="s">
        <v>1201</v>
      </c>
    </row>
    <row r="59" spans="1:12" ht="21" customHeight="1" x14ac:dyDescent="0.35">
      <c r="A59" s="141"/>
      <c r="B59" s="142"/>
      <c r="C59" s="549"/>
      <c r="D59" s="98" t="s">
        <v>1093</v>
      </c>
      <c r="E59" s="98" t="s">
        <v>1202</v>
      </c>
      <c r="F59" s="98">
        <v>2</v>
      </c>
      <c r="G59" s="98">
        <v>128</v>
      </c>
      <c r="H59" s="99">
        <v>3072</v>
      </c>
      <c r="I59" s="137">
        <v>56.5</v>
      </c>
      <c r="J59" s="99">
        <v>200</v>
      </c>
      <c r="K59" s="138" t="s">
        <v>1203</v>
      </c>
      <c r="L59" s="138" t="s">
        <v>1204</v>
      </c>
    </row>
    <row r="60" spans="1:12" ht="21" customHeight="1" x14ac:dyDescent="0.35">
      <c r="A60" s="141"/>
      <c r="B60" s="142"/>
      <c r="C60" s="549"/>
      <c r="D60" s="98" t="s">
        <v>1093</v>
      </c>
      <c r="E60" s="98" t="s">
        <v>1205</v>
      </c>
      <c r="F60" s="98">
        <v>2</v>
      </c>
      <c r="G60" s="98">
        <v>128</v>
      </c>
      <c r="H60" s="99">
        <v>3072</v>
      </c>
      <c r="I60" s="137">
        <v>54.9</v>
      </c>
      <c r="J60" s="99">
        <v>200</v>
      </c>
      <c r="K60" s="138" t="s">
        <v>1206</v>
      </c>
      <c r="L60" s="138" t="s">
        <v>1207</v>
      </c>
    </row>
    <row r="61" spans="1:12" ht="21" customHeight="1" x14ac:dyDescent="0.35">
      <c r="A61" s="143"/>
      <c r="B61" s="144"/>
      <c r="C61" s="562"/>
      <c r="D61" s="98" t="s">
        <v>1093</v>
      </c>
      <c r="E61" s="98" t="s">
        <v>1208</v>
      </c>
      <c r="F61" s="98">
        <v>1</v>
      </c>
      <c r="G61" s="98">
        <v>77</v>
      </c>
      <c r="H61" s="99">
        <v>1848</v>
      </c>
      <c r="I61" s="137">
        <v>58.3</v>
      </c>
      <c r="J61" s="99">
        <v>300</v>
      </c>
      <c r="K61" s="138" t="s">
        <v>1209</v>
      </c>
      <c r="L61" s="138" t="s">
        <v>1210</v>
      </c>
    </row>
    <row r="62" spans="1:12" s="133" customFormat="1" ht="21" customHeight="1" x14ac:dyDescent="0.35">
      <c r="A62" s="611" t="s">
        <v>9</v>
      </c>
      <c r="B62" s="611"/>
      <c r="C62" s="550"/>
      <c r="D62" s="139">
        <v>1</v>
      </c>
      <c r="E62" s="139">
        <v>39</v>
      </c>
      <c r="F62" s="606"/>
      <c r="G62" s="607"/>
      <c r="H62" s="607"/>
      <c r="I62" s="608"/>
      <c r="J62" s="140">
        <f>SUM(J23:J61)</f>
        <v>44000</v>
      </c>
      <c r="K62" s="609"/>
      <c r="L62" s="610"/>
    </row>
    <row r="63" spans="1:12" ht="21" customHeight="1" x14ac:dyDescent="0.35">
      <c r="A63" s="97">
        <v>4</v>
      </c>
      <c r="B63" s="136" t="s">
        <v>8</v>
      </c>
      <c r="C63" s="548" t="s">
        <v>4304</v>
      </c>
      <c r="D63" s="98" t="s">
        <v>1211</v>
      </c>
      <c r="E63" s="98" t="s">
        <v>1212</v>
      </c>
      <c r="F63" s="98">
        <v>1</v>
      </c>
      <c r="G63" s="98">
        <v>102</v>
      </c>
      <c r="H63" s="99">
        <v>2448</v>
      </c>
      <c r="I63" s="137">
        <v>53.5</v>
      </c>
      <c r="J63" s="99">
        <v>18000</v>
      </c>
      <c r="K63" s="138" t="s">
        <v>1213</v>
      </c>
      <c r="L63" s="138" t="s">
        <v>1214</v>
      </c>
    </row>
    <row r="64" spans="1:12" ht="21" customHeight="1" x14ac:dyDescent="0.35">
      <c r="A64" s="141"/>
      <c r="B64" s="142"/>
      <c r="C64" s="549"/>
      <c r="D64" s="98" t="s">
        <v>1211</v>
      </c>
      <c r="E64" s="98" t="s">
        <v>1215</v>
      </c>
      <c r="F64" s="98">
        <v>2</v>
      </c>
      <c r="G64" s="98">
        <v>47</v>
      </c>
      <c r="H64" s="99">
        <v>1128</v>
      </c>
      <c r="I64" s="137">
        <v>54.1</v>
      </c>
      <c r="J64" s="99">
        <v>18000</v>
      </c>
      <c r="K64" s="138" t="s">
        <v>1216</v>
      </c>
      <c r="L64" s="138" t="s">
        <v>1217</v>
      </c>
    </row>
    <row r="65" spans="1:12" ht="21" customHeight="1" x14ac:dyDescent="0.35">
      <c r="A65" s="141"/>
      <c r="B65" s="142"/>
      <c r="C65" s="549"/>
      <c r="D65" s="98" t="s">
        <v>1211</v>
      </c>
      <c r="E65" s="98" t="s">
        <v>1218</v>
      </c>
      <c r="F65" s="98">
        <v>1</v>
      </c>
      <c r="G65" s="98">
        <v>73</v>
      </c>
      <c r="H65" s="99">
        <v>1752</v>
      </c>
      <c r="I65" s="137">
        <v>53.1</v>
      </c>
      <c r="J65" s="99">
        <v>18000</v>
      </c>
      <c r="K65" s="138" t="s">
        <v>1219</v>
      </c>
      <c r="L65" s="138" t="s">
        <v>1220</v>
      </c>
    </row>
    <row r="66" spans="1:12" ht="21" customHeight="1" x14ac:dyDescent="0.35">
      <c r="A66" s="141"/>
      <c r="B66" s="142"/>
      <c r="C66" s="549"/>
      <c r="D66" s="98" t="s">
        <v>1211</v>
      </c>
      <c r="E66" s="98" t="s">
        <v>1221</v>
      </c>
      <c r="F66" s="98">
        <v>2</v>
      </c>
      <c r="G66" s="98">
        <v>77</v>
      </c>
      <c r="H66" s="99">
        <v>1848</v>
      </c>
      <c r="I66" s="137">
        <v>53.1</v>
      </c>
      <c r="J66" s="99">
        <v>18000</v>
      </c>
      <c r="K66" s="138" t="s">
        <v>1222</v>
      </c>
      <c r="L66" s="138" t="s">
        <v>1223</v>
      </c>
    </row>
    <row r="67" spans="1:12" s="133" customFormat="1" ht="21" customHeight="1" x14ac:dyDescent="0.35">
      <c r="A67" s="611" t="s">
        <v>9</v>
      </c>
      <c r="B67" s="611"/>
      <c r="C67" s="550"/>
      <c r="D67" s="139">
        <v>1</v>
      </c>
      <c r="E67" s="139">
        <v>4</v>
      </c>
      <c r="F67" s="606"/>
      <c r="G67" s="607"/>
      <c r="H67" s="607"/>
      <c r="I67" s="608"/>
      <c r="J67" s="140">
        <f>SUM(J63:J66)</f>
        <v>72000</v>
      </c>
      <c r="K67" s="609"/>
      <c r="L67" s="610"/>
    </row>
    <row r="68" spans="1:12" ht="21" customHeight="1" x14ac:dyDescent="0.35">
      <c r="A68" s="97">
        <v>5</v>
      </c>
      <c r="B68" s="136" t="s">
        <v>1224</v>
      </c>
      <c r="C68" s="548" t="s">
        <v>4296</v>
      </c>
      <c r="D68" s="98" t="s">
        <v>1225</v>
      </c>
      <c r="E68" s="98" t="s">
        <v>1226</v>
      </c>
      <c r="F68" s="98">
        <v>1</v>
      </c>
      <c r="G68" s="98">
        <v>117</v>
      </c>
      <c r="H68" s="99">
        <v>2808</v>
      </c>
      <c r="I68" s="137">
        <v>53.2</v>
      </c>
      <c r="J68" s="99">
        <v>5500</v>
      </c>
      <c r="K68" s="138" t="s">
        <v>1227</v>
      </c>
      <c r="L68" s="138" t="s">
        <v>1228</v>
      </c>
    </row>
    <row r="69" spans="1:12" ht="21" customHeight="1" x14ac:dyDescent="0.35">
      <c r="A69" s="143"/>
      <c r="B69" s="144"/>
      <c r="C69" s="562"/>
      <c r="D69" s="98" t="s">
        <v>1225</v>
      </c>
      <c r="E69" s="98" t="s">
        <v>1229</v>
      </c>
      <c r="F69" s="98">
        <v>2</v>
      </c>
      <c r="G69" s="98">
        <v>95</v>
      </c>
      <c r="H69" s="99">
        <v>2280</v>
      </c>
      <c r="I69" s="137">
        <v>53.2</v>
      </c>
      <c r="J69" s="99">
        <v>3000</v>
      </c>
      <c r="K69" s="138" t="s">
        <v>1230</v>
      </c>
      <c r="L69" s="138" t="s">
        <v>1231</v>
      </c>
    </row>
    <row r="70" spans="1:12" s="133" customFormat="1" ht="21" customHeight="1" x14ac:dyDescent="0.35">
      <c r="A70" s="611" t="s">
        <v>9</v>
      </c>
      <c r="B70" s="611"/>
      <c r="C70" s="550"/>
      <c r="D70" s="139">
        <v>1</v>
      </c>
      <c r="E70" s="139">
        <v>2</v>
      </c>
      <c r="F70" s="606"/>
      <c r="G70" s="607"/>
      <c r="H70" s="607"/>
      <c r="I70" s="608"/>
      <c r="J70" s="140">
        <f>SUM(J68:J69)</f>
        <v>8500</v>
      </c>
      <c r="K70" s="609"/>
      <c r="L70" s="610"/>
    </row>
    <row r="71" spans="1:12" ht="21" customHeight="1" x14ac:dyDescent="0.35">
      <c r="A71" s="97">
        <v>6</v>
      </c>
      <c r="B71" s="136" t="s">
        <v>15</v>
      </c>
      <c r="C71" s="548" t="s">
        <v>4297</v>
      </c>
      <c r="D71" s="98" t="s">
        <v>1232</v>
      </c>
      <c r="E71" s="98" t="s">
        <v>1233</v>
      </c>
      <c r="F71" s="98">
        <v>1</v>
      </c>
      <c r="G71" s="98">
        <v>80</v>
      </c>
      <c r="H71" s="99">
        <v>1920</v>
      </c>
      <c r="I71" s="137">
        <v>58.7</v>
      </c>
      <c r="J71" s="99">
        <v>3000</v>
      </c>
      <c r="K71" s="138" t="s">
        <v>1234</v>
      </c>
      <c r="L71" s="138" t="s">
        <v>1235</v>
      </c>
    </row>
    <row r="72" spans="1:12" ht="21" customHeight="1" x14ac:dyDescent="0.35">
      <c r="A72" s="141"/>
      <c r="B72" s="142"/>
      <c r="C72" s="549"/>
      <c r="D72" s="98" t="s">
        <v>1232</v>
      </c>
      <c r="E72" s="98" t="s">
        <v>1236</v>
      </c>
      <c r="F72" s="98">
        <v>1</v>
      </c>
      <c r="G72" s="98">
        <v>88</v>
      </c>
      <c r="H72" s="99">
        <v>2112</v>
      </c>
      <c r="I72" s="137">
        <v>57</v>
      </c>
      <c r="J72" s="99">
        <v>3000</v>
      </c>
      <c r="K72" s="138" t="s">
        <v>1237</v>
      </c>
      <c r="L72" s="138" t="s">
        <v>1238</v>
      </c>
    </row>
    <row r="73" spans="1:12" ht="21" customHeight="1" x14ac:dyDescent="0.35">
      <c r="A73" s="141"/>
      <c r="B73" s="142"/>
      <c r="C73" s="549"/>
      <c r="D73" s="98" t="s">
        <v>1232</v>
      </c>
      <c r="E73" s="98" t="s">
        <v>1239</v>
      </c>
      <c r="F73" s="98">
        <v>2</v>
      </c>
      <c r="G73" s="98">
        <v>110</v>
      </c>
      <c r="H73" s="99">
        <v>2640</v>
      </c>
      <c r="I73" s="137">
        <v>56.6</v>
      </c>
      <c r="J73" s="99">
        <v>1500</v>
      </c>
      <c r="K73" s="138" t="s">
        <v>1240</v>
      </c>
      <c r="L73" s="138" t="s">
        <v>1241</v>
      </c>
    </row>
    <row r="74" spans="1:12" ht="21" customHeight="1" x14ac:dyDescent="0.35">
      <c r="A74" s="141"/>
      <c r="B74" s="142"/>
      <c r="C74" s="549"/>
      <c r="D74" s="98" t="s">
        <v>1232</v>
      </c>
      <c r="E74" s="98" t="s">
        <v>1242</v>
      </c>
      <c r="F74" s="98">
        <v>2</v>
      </c>
      <c r="G74" s="98">
        <v>91</v>
      </c>
      <c r="H74" s="99">
        <v>2184</v>
      </c>
      <c r="I74" s="137">
        <v>57.1</v>
      </c>
      <c r="J74" s="99">
        <v>2000</v>
      </c>
      <c r="K74" s="138" t="s">
        <v>1243</v>
      </c>
      <c r="L74" s="138" t="s">
        <v>1244</v>
      </c>
    </row>
    <row r="75" spans="1:12" ht="21" customHeight="1" x14ac:dyDescent="0.35">
      <c r="A75" s="141"/>
      <c r="B75" s="142"/>
      <c r="C75" s="549"/>
      <c r="D75" s="98" t="s">
        <v>1232</v>
      </c>
      <c r="E75" s="98" t="s">
        <v>1245</v>
      </c>
      <c r="F75" s="98">
        <v>1</v>
      </c>
      <c r="G75" s="98">
        <v>102</v>
      </c>
      <c r="H75" s="99">
        <v>2448</v>
      </c>
      <c r="I75" s="137">
        <v>58.4</v>
      </c>
      <c r="J75" s="99">
        <v>2000</v>
      </c>
      <c r="K75" s="138" t="s">
        <v>1246</v>
      </c>
      <c r="L75" s="138" t="s">
        <v>1247</v>
      </c>
    </row>
    <row r="76" spans="1:12" ht="21" customHeight="1" x14ac:dyDescent="0.35">
      <c r="A76" s="141"/>
      <c r="B76" s="142"/>
      <c r="C76" s="549"/>
      <c r="D76" s="98" t="s">
        <v>1232</v>
      </c>
      <c r="E76" s="98" t="s">
        <v>1248</v>
      </c>
      <c r="F76" s="98">
        <v>1</v>
      </c>
      <c r="G76" s="98">
        <v>99</v>
      </c>
      <c r="H76" s="99">
        <v>2376</v>
      </c>
      <c r="I76" s="137">
        <v>58.4</v>
      </c>
      <c r="J76" s="99">
        <v>1500</v>
      </c>
      <c r="K76" s="138" t="s">
        <v>1249</v>
      </c>
      <c r="L76" s="138" t="s">
        <v>1250</v>
      </c>
    </row>
    <row r="77" spans="1:12" ht="21" customHeight="1" x14ac:dyDescent="0.35">
      <c r="A77" s="141"/>
      <c r="B77" s="142"/>
      <c r="C77" s="549"/>
      <c r="D77" s="98" t="s">
        <v>1232</v>
      </c>
      <c r="E77" s="98" t="s">
        <v>1251</v>
      </c>
      <c r="F77" s="98">
        <v>1</v>
      </c>
      <c r="G77" s="98">
        <v>91</v>
      </c>
      <c r="H77" s="99">
        <v>2184</v>
      </c>
      <c r="I77" s="137">
        <v>59</v>
      </c>
      <c r="J77" s="99">
        <v>500</v>
      </c>
      <c r="K77" s="138" t="s">
        <v>1252</v>
      </c>
      <c r="L77" s="138" t="s">
        <v>1253</v>
      </c>
    </row>
    <row r="78" spans="1:12" ht="21" customHeight="1" x14ac:dyDescent="0.35">
      <c r="A78" s="141"/>
      <c r="B78" s="142"/>
      <c r="C78" s="549"/>
      <c r="D78" s="98" t="s">
        <v>1232</v>
      </c>
      <c r="E78" s="98" t="s">
        <v>1254</v>
      </c>
      <c r="F78" s="98">
        <v>1</v>
      </c>
      <c r="G78" s="98">
        <v>91</v>
      </c>
      <c r="H78" s="99">
        <v>2184</v>
      </c>
      <c r="I78" s="137">
        <v>57.4</v>
      </c>
      <c r="J78" s="99">
        <v>500</v>
      </c>
      <c r="K78" s="138" t="s">
        <v>1255</v>
      </c>
      <c r="L78" s="138" t="s">
        <v>1256</v>
      </c>
    </row>
    <row r="79" spans="1:12" ht="21" customHeight="1" x14ac:dyDescent="0.35">
      <c r="A79" s="141"/>
      <c r="B79" s="142"/>
      <c r="C79" s="549"/>
      <c r="D79" s="98" t="s">
        <v>1232</v>
      </c>
      <c r="E79" s="98" t="s">
        <v>1257</v>
      </c>
      <c r="F79" s="98">
        <v>2</v>
      </c>
      <c r="G79" s="98">
        <v>110</v>
      </c>
      <c r="H79" s="99">
        <v>2640</v>
      </c>
      <c r="I79" s="137">
        <v>56.7</v>
      </c>
      <c r="J79" s="99">
        <v>1500</v>
      </c>
      <c r="K79" s="138" t="s">
        <v>1258</v>
      </c>
      <c r="L79" s="138" t="s">
        <v>1259</v>
      </c>
    </row>
    <row r="80" spans="1:12" ht="21" customHeight="1" x14ac:dyDescent="0.35">
      <c r="A80" s="141"/>
      <c r="B80" s="142"/>
      <c r="C80" s="549"/>
      <c r="D80" s="98" t="s">
        <v>1232</v>
      </c>
      <c r="E80" s="98" t="s">
        <v>1260</v>
      </c>
      <c r="F80" s="98">
        <v>2</v>
      </c>
      <c r="G80" s="98">
        <v>95</v>
      </c>
      <c r="H80" s="99">
        <v>2280</v>
      </c>
      <c r="I80" s="137">
        <v>57.2</v>
      </c>
      <c r="J80" s="99">
        <v>1000</v>
      </c>
      <c r="K80" s="138" t="s">
        <v>1261</v>
      </c>
      <c r="L80" s="138" t="s">
        <v>1262</v>
      </c>
    </row>
    <row r="81" spans="1:12" ht="21" customHeight="1" x14ac:dyDescent="0.35">
      <c r="A81" s="141"/>
      <c r="B81" s="142"/>
      <c r="C81" s="549"/>
      <c r="D81" s="98" t="s">
        <v>1232</v>
      </c>
      <c r="E81" s="98" t="s">
        <v>1263</v>
      </c>
      <c r="F81" s="98">
        <v>1</v>
      </c>
      <c r="G81" s="98">
        <v>84</v>
      </c>
      <c r="H81" s="99">
        <v>2016</v>
      </c>
      <c r="I81" s="137">
        <v>55.6</v>
      </c>
      <c r="J81" s="99">
        <v>500</v>
      </c>
      <c r="K81" s="138" t="s">
        <v>1264</v>
      </c>
      <c r="L81" s="138" t="s">
        <v>1265</v>
      </c>
    </row>
    <row r="82" spans="1:12" ht="21" customHeight="1" x14ac:dyDescent="0.35">
      <c r="A82" s="141"/>
      <c r="B82" s="142"/>
      <c r="C82" s="549"/>
      <c r="D82" s="98" t="s">
        <v>1232</v>
      </c>
      <c r="E82" s="98" t="s">
        <v>1266</v>
      </c>
      <c r="F82" s="98">
        <v>1</v>
      </c>
      <c r="G82" s="98">
        <v>110</v>
      </c>
      <c r="H82" s="99">
        <v>2640</v>
      </c>
      <c r="I82" s="137">
        <v>58</v>
      </c>
      <c r="J82" s="99">
        <v>500</v>
      </c>
      <c r="K82" s="138" t="s">
        <v>1267</v>
      </c>
      <c r="L82" s="138" t="s">
        <v>1268</v>
      </c>
    </row>
    <row r="83" spans="1:12" ht="21" customHeight="1" x14ac:dyDescent="0.35">
      <c r="A83" s="141"/>
      <c r="B83" s="142"/>
      <c r="C83" s="549"/>
      <c r="D83" s="98" t="s">
        <v>1232</v>
      </c>
      <c r="E83" s="98" t="s">
        <v>1269</v>
      </c>
      <c r="F83" s="98">
        <v>1</v>
      </c>
      <c r="G83" s="98">
        <v>113</v>
      </c>
      <c r="H83" s="99">
        <v>2712</v>
      </c>
      <c r="I83" s="137">
        <v>58.3</v>
      </c>
      <c r="J83" s="99">
        <v>500</v>
      </c>
      <c r="K83" s="138" t="s">
        <v>1270</v>
      </c>
      <c r="L83" s="138" t="s">
        <v>1271</v>
      </c>
    </row>
    <row r="84" spans="1:12" ht="21" customHeight="1" x14ac:dyDescent="0.35">
      <c r="A84" s="141"/>
      <c r="B84" s="142"/>
      <c r="C84" s="549"/>
      <c r="D84" s="98" t="s">
        <v>1232</v>
      </c>
      <c r="E84" s="98" t="s">
        <v>1272</v>
      </c>
      <c r="F84" s="98">
        <v>2</v>
      </c>
      <c r="G84" s="98">
        <v>110</v>
      </c>
      <c r="H84" s="99">
        <v>2640</v>
      </c>
      <c r="I84" s="137">
        <v>58</v>
      </c>
      <c r="J84" s="99">
        <v>500</v>
      </c>
      <c r="K84" s="138" t="s">
        <v>1273</v>
      </c>
      <c r="L84" s="138" t="s">
        <v>1274</v>
      </c>
    </row>
    <row r="85" spans="1:12" ht="21" customHeight="1" x14ac:dyDescent="0.35">
      <c r="A85" s="141"/>
      <c r="B85" s="142"/>
      <c r="C85" s="549"/>
      <c r="D85" s="98" t="s">
        <v>1232</v>
      </c>
      <c r="E85" s="98" t="s">
        <v>1275</v>
      </c>
      <c r="F85" s="98">
        <v>2</v>
      </c>
      <c r="G85" s="98">
        <v>110</v>
      </c>
      <c r="H85" s="99">
        <v>2640</v>
      </c>
      <c r="I85" s="137">
        <v>57</v>
      </c>
      <c r="J85" s="99">
        <v>500</v>
      </c>
      <c r="K85" s="138" t="s">
        <v>1276</v>
      </c>
      <c r="L85" s="138" t="s">
        <v>1277</v>
      </c>
    </row>
    <row r="86" spans="1:12" ht="21" customHeight="1" x14ac:dyDescent="0.35">
      <c r="A86" s="141"/>
      <c r="B86" s="142"/>
      <c r="C86" s="549"/>
      <c r="D86" s="98" t="s">
        <v>1232</v>
      </c>
      <c r="E86" s="98" t="s">
        <v>1278</v>
      </c>
      <c r="F86" s="98">
        <v>1</v>
      </c>
      <c r="G86" s="98">
        <v>113</v>
      </c>
      <c r="H86" s="99">
        <v>2712</v>
      </c>
      <c r="I86" s="137">
        <v>53.2</v>
      </c>
      <c r="J86" s="99">
        <v>1000</v>
      </c>
      <c r="K86" s="138" t="s">
        <v>1279</v>
      </c>
      <c r="L86" s="138" t="s">
        <v>1280</v>
      </c>
    </row>
    <row r="87" spans="1:12" ht="21" customHeight="1" x14ac:dyDescent="0.35">
      <c r="A87" s="141"/>
      <c r="B87" s="142"/>
      <c r="C87" s="549"/>
      <c r="D87" s="98" t="s">
        <v>1232</v>
      </c>
      <c r="E87" s="98" t="s">
        <v>1281</v>
      </c>
      <c r="F87" s="98">
        <v>2</v>
      </c>
      <c r="G87" s="98">
        <v>110</v>
      </c>
      <c r="H87" s="99">
        <v>2640</v>
      </c>
      <c r="I87" s="137">
        <v>53.6</v>
      </c>
      <c r="J87" s="99">
        <v>1000</v>
      </c>
      <c r="K87" s="138" t="s">
        <v>1282</v>
      </c>
      <c r="L87" s="138" t="s">
        <v>1283</v>
      </c>
    </row>
    <row r="88" spans="1:12" ht="21" customHeight="1" x14ac:dyDescent="0.35">
      <c r="A88" s="141"/>
      <c r="B88" s="142"/>
      <c r="C88" s="549"/>
      <c r="D88" s="98" t="s">
        <v>1232</v>
      </c>
      <c r="E88" s="98" t="s">
        <v>1284</v>
      </c>
      <c r="F88" s="98">
        <v>2</v>
      </c>
      <c r="G88" s="98">
        <v>113</v>
      </c>
      <c r="H88" s="99">
        <v>2712</v>
      </c>
      <c r="I88" s="137">
        <v>53</v>
      </c>
      <c r="J88" s="99">
        <v>1000</v>
      </c>
      <c r="K88" s="138" t="s">
        <v>1285</v>
      </c>
      <c r="L88" s="138" t="s">
        <v>1286</v>
      </c>
    </row>
    <row r="89" spans="1:12" ht="21" customHeight="1" x14ac:dyDescent="0.35">
      <c r="A89" s="141"/>
      <c r="B89" s="142"/>
      <c r="C89" s="549"/>
      <c r="D89" s="98" t="s">
        <v>1232</v>
      </c>
      <c r="E89" s="98" t="s">
        <v>1287</v>
      </c>
      <c r="F89" s="98">
        <v>1</v>
      </c>
      <c r="G89" s="98">
        <v>131</v>
      </c>
      <c r="H89" s="99">
        <v>3144</v>
      </c>
      <c r="I89" s="137">
        <v>53.4</v>
      </c>
      <c r="J89" s="99">
        <v>500</v>
      </c>
      <c r="K89" s="138" t="s">
        <v>1288</v>
      </c>
      <c r="L89" s="138" t="s">
        <v>1289</v>
      </c>
    </row>
    <row r="90" spans="1:12" ht="21" customHeight="1" x14ac:dyDescent="0.35">
      <c r="A90" s="145"/>
      <c r="B90" s="142"/>
      <c r="C90" s="549"/>
      <c r="D90" s="98" t="s">
        <v>1232</v>
      </c>
      <c r="E90" s="98" t="s">
        <v>1290</v>
      </c>
      <c r="F90" s="98">
        <v>1</v>
      </c>
      <c r="G90" s="98">
        <v>139</v>
      </c>
      <c r="H90" s="99">
        <v>3336</v>
      </c>
      <c r="I90" s="137">
        <v>53.4</v>
      </c>
      <c r="J90" s="99">
        <v>1000</v>
      </c>
      <c r="K90" s="138" t="s">
        <v>1291</v>
      </c>
      <c r="L90" s="138" t="s">
        <v>1292</v>
      </c>
    </row>
    <row r="91" spans="1:12" ht="21" customHeight="1" x14ac:dyDescent="0.35">
      <c r="A91" s="145"/>
      <c r="B91" s="142"/>
      <c r="C91" s="549"/>
      <c r="D91" s="98" t="s">
        <v>1232</v>
      </c>
      <c r="E91" s="98" t="s">
        <v>1293</v>
      </c>
      <c r="F91" s="98">
        <v>2</v>
      </c>
      <c r="G91" s="98">
        <v>139</v>
      </c>
      <c r="H91" s="99">
        <v>3336</v>
      </c>
      <c r="I91" s="137">
        <v>53.4</v>
      </c>
      <c r="J91" s="99">
        <v>500</v>
      </c>
      <c r="K91" s="138" t="s">
        <v>1294</v>
      </c>
      <c r="L91" s="138" t="s">
        <v>1295</v>
      </c>
    </row>
    <row r="92" spans="1:12" ht="21" customHeight="1" x14ac:dyDescent="0.35">
      <c r="A92" s="141"/>
      <c r="B92" s="142"/>
      <c r="C92" s="549"/>
      <c r="D92" s="98" t="s">
        <v>1232</v>
      </c>
      <c r="E92" s="98" t="s">
        <v>1296</v>
      </c>
      <c r="F92" s="98">
        <v>2</v>
      </c>
      <c r="G92" s="98">
        <v>139</v>
      </c>
      <c r="H92" s="99">
        <v>3336</v>
      </c>
      <c r="I92" s="137">
        <v>53.4</v>
      </c>
      <c r="J92" s="99">
        <v>1000</v>
      </c>
      <c r="K92" s="138" t="s">
        <v>1297</v>
      </c>
      <c r="L92" s="138" t="s">
        <v>1298</v>
      </c>
    </row>
    <row r="93" spans="1:12" ht="21" customHeight="1" x14ac:dyDescent="0.35">
      <c r="A93" s="141"/>
      <c r="B93" s="142"/>
      <c r="C93" s="549"/>
      <c r="D93" s="98" t="s">
        <v>1232</v>
      </c>
      <c r="E93" s="98" t="s">
        <v>1299</v>
      </c>
      <c r="F93" s="98">
        <v>1</v>
      </c>
      <c r="G93" s="98">
        <v>139</v>
      </c>
      <c r="H93" s="99">
        <v>3336</v>
      </c>
      <c r="I93" s="137">
        <v>53.5</v>
      </c>
      <c r="J93" s="99">
        <v>2000</v>
      </c>
      <c r="K93" s="138" t="s">
        <v>1300</v>
      </c>
      <c r="L93" s="138" t="s">
        <v>1301</v>
      </c>
    </row>
    <row r="94" spans="1:12" ht="21" customHeight="1" x14ac:dyDescent="0.35">
      <c r="A94" s="141"/>
      <c r="B94" s="142"/>
      <c r="C94" s="549"/>
      <c r="D94" s="98" t="s">
        <v>1232</v>
      </c>
      <c r="E94" s="98" t="s">
        <v>1302</v>
      </c>
      <c r="F94" s="98">
        <v>1</v>
      </c>
      <c r="G94" s="98">
        <v>135</v>
      </c>
      <c r="H94" s="99">
        <v>3240</v>
      </c>
      <c r="I94" s="137">
        <v>53.4</v>
      </c>
      <c r="J94" s="99">
        <v>2000</v>
      </c>
      <c r="K94" s="138" t="s">
        <v>1303</v>
      </c>
      <c r="L94" s="138" t="s">
        <v>1304</v>
      </c>
    </row>
    <row r="95" spans="1:12" ht="21" customHeight="1" x14ac:dyDescent="0.35">
      <c r="A95" s="141"/>
      <c r="B95" s="142"/>
      <c r="C95" s="549"/>
      <c r="D95" s="98" t="s">
        <v>1232</v>
      </c>
      <c r="E95" s="98" t="s">
        <v>1305</v>
      </c>
      <c r="F95" s="98">
        <v>2</v>
      </c>
      <c r="G95" s="98">
        <v>139</v>
      </c>
      <c r="H95" s="99">
        <v>3336</v>
      </c>
      <c r="I95" s="137">
        <v>53.5</v>
      </c>
      <c r="J95" s="99">
        <v>2000</v>
      </c>
      <c r="K95" s="138" t="s">
        <v>1306</v>
      </c>
      <c r="L95" s="138" t="s">
        <v>1307</v>
      </c>
    </row>
    <row r="96" spans="1:12" ht="21" customHeight="1" x14ac:dyDescent="0.35">
      <c r="A96" s="141"/>
      <c r="B96" s="142"/>
      <c r="C96" s="549"/>
      <c r="D96" s="98" t="s">
        <v>1232</v>
      </c>
      <c r="E96" s="98" t="s">
        <v>1308</v>
      </c>
      <c r="F96" s="98">
        <v>2</v>
      </c>
      <c r="G96" s="98">
        <v>139</v>
      </c>
      <c r="H96" s="99">
        <v>3336</v>
      </c>
      <c r="I96" s="137">
        <v>53.5</v>
      </c>
      <c r="J96" s="99">
        <v>2000</v>
      </c>
      <c r="K96" s="138" t="s">
        <v>1309</v>
      </c>
      <c r="L96" s="138" t="s">
        <v>1310</v>
      </c>
    </row>
    <row r="97" spans="1:12" ht="21" customHeight="1" x14ac:dyDescent="0.35">
      <c r="A97" s="141"/>
      <c r="B97" s="142"/>
      <c r="C97" s="549"/>
      <c r="D97" s="98" t="s">
        <v>1311</v>
      </c>
      <c r="E97" s="98" t="s">
        <v>1312</v>
      </c>
      <c r="F97" s="98">
        <v>2</v>
      </c>
      <c r="G97" s="98">
        <v>99</v>
      </c>
      <c r="H97" s="99">
        <v>2376</v>
      </c>
      <c r="I97" s="137">
        <v>55.5</v>
      </c>
      <c r="J97" s="99">
        <v>4000</v>
      </c>
      <c r="K97" s="138" t="s">
        <v>1313</v>
      </c>
      <c r="L97" s="138" t="s">
        <v>1314</v>
      </c>
    </row>
    <row r="98" spans="1:12" ht="21" customHeight="1" x14ac:dyDescent="0.35">
      <c r="A98" s="141"/>
      <c r="B98" s="142"/>
      <c r="C98" s="549"/>
      <c r="D98" s="98" t="s">
        <v>1311</v>
      </c>
      <c r="E98" s="98" t="s">
        <v>1315</v>
      </c>
      <c r="F98" s="98">
        <v>1</v>
      </c>
      <c r="G98" s="98">
        <v>110</v>
      </c>
      <c r="H98" s="99">
        <v>2640</v>
      </c>
      <c r="I98" s="137">
        <v>55.5</v>
      </c>
      <c r="J98" s="99">
        <v>1500</v>
      </c>
      <c r="K98" s="138" t="s">
        <v>1316</v>
      </c>
      <c r="L98" s="138" t="s">
        <v>1317</v>
      </c>
    </row>
    <row r="99" spans="1:12" ht="21" customHeight="1" x14ac:dyDescent="0.35">
      <c r="A99" s="141"/>
      <c r="B99" s="142"/>
      <c r="C99" s="549"/>
      <c r="D99" s="98" t="s">
        <v>1311</v>
      </c>
      <c r="E99" s="98" t="s">
        <v>1318</v>
      </c>
      <c r="F99" s="98">
        <v>2</v>
      </c>
      <c r="G99" s="98">
        <v>110</v>
      </c>
      <c r="H99" s="99">
        <v>2640</v>
      </c>
      <c r="I99" s="137">
        <v>56.2</v>
      </c>
      <c r="J99" s="99">
        <v>1000</v>
      </c>
      <c r="K99" s="138" t="s">
        <v>1319</v>
      </c>
      <c r="L99" s="138" t="s">
        <v>1320</v>
      </c>
    </row>
    <row r="100" spans="1:12" ht="21" customHeight="1" x14ac:dyDescent="0.35">
      <c r="A100" s="141"/>
      <c r="B100" s="142"/>
      <c r="C100" s="549"/>
      <c r="D100" s="98" t="s">
        <v>1311</v>
      </c>
      <c r="E100" s="98" t="s">
        <v>1321</v>
      </c>
      <c r="F100" s="98">
        <v>1</v>
      </c>
      <c r="G100" s="98">
        <v>91</v>
      </c>
      <c r="H100" s="99">
        <v>2184</v>
      </c>
      <c r="I100" s="137">
        <v>58.1</v>
      </c>
      <c r="J100" s="99">
        <v>1000</v>
      </c>
      <c r="K100" s="138" t="s">
        <v>1322</v>
      </c>
      <c r="L100" s="138" t="s">
        <v>1323</v>
      </c>
    </row>
    <row r="101" spans="1:12" ht="21" customHeight="1" x14ac:dyDescent="0.35">
      <c r="A101" s="141"/>
      <c r="B101" s="142"/>
      <c r="C101" s="549"/>
      <c r="D101" s="98" t="s">
        <v>1311</v>
      </c>
      <c r="E101" s="98" t="s">
        <v>1324</v>
      </c>
      <c r="F101" s="98">
        <v>2</v>
      </c>
      <c r="G101" s="98">
        <v>110</v>
      </c>
      <c r="H101" s="99">
        <v>2640</v>
      </c>
      <c r="I101" s="137">
        <v>55.4</v>
      </c>
      <c r="J101" s="99">
        <v>1000</v>
      </c>
      <c r="K101" s="138" t="s">
        <v>1325</v>
      </c>
      <c r="L101" s="138" t="s">
        <v>1326</v>
      </c>
    </row>
    <row r="102" spans="1:12" ht="21" customHeight="1" x14ac:dyDescent="0.35">
      <c r="A102" s="141"/>
      <c r="B102" s="142"/>
      <c r="C102" s="549"/>
      <c r="D102" s="98" t="s">
        <v>1311</v>
      </c>
      <c r="E102" s="98" t="s">
        <v>1327</v>
      </c>
      <c r="F102" s="98">
        <v>1</v>
      </c>
      <c r="G102" s="98">
        <v>139</v>
      </c>
      <c r="H102" s="99">
        <v>3336</v>
      </c>
      <c r="I102" s="137">
        <v>53.2</v>
      </c>
      <c r="J102" s="99">
        <v>5000</v>
      </c>
      <c r="K102" s="138" t="s">
        <v>1328</v>
      </c>
      <c r="L102" s="138" t="s">
        <v>1329</v>
      </c>
    </row>
    <row r="103" spans="1:12" ht="21" customHeight="1" x14ac:dyDescent="0.35">
      <c r="A103" s="141"/>
      <c r="B103" s="142"/>
      <c r="C103" s="549"/>
      <c r="D103" s="98" t="s">
        <v>1311</v>
      </c>
      <c r="E103" s="98" t="s">
        <v>1330</v>
      </c>
      <c r="F103" s="98">
        <v>1</v>
      </c>
      <c r="G103" s="98">
        <v>139</v>
      </c>
      <c r="H103" s="99">
        <v>3336</v>
      </c>
      <c r="I103" s="137">
        <v>53.3</v>
      </c>
      <c r="J103" s="99">
        <v>5000</v>
      </c>
      <c r="K103" s="138" t="s">
        <v>1331</v>
      </c>
      <c r="L103" s="138" t="s">
        <v>1332</v>
      </c>
    </row>
    <row r="104" spans="1:12" ht="21" customHeight="1" x14ac:dyDescent="0.35">
      <c r="A104" s="141"/>
      <c r="B104" s="142"/>
      <c r="C104" s="549"/>
      <c r="D104" s="98" t="s">
        <v>1311</v>
      </c>
      <c r="E104" s="98" t="s">
        <v>1333</v>
      </c>
      <c r="F104" s="98">
        <v>2</v>
      </c>
      <c r="G104" s="98">
        <v>139</v>
      </c>
      <c r="H104" s="99">
        <v>3336</v>
      </c>
      <c r="I104" s="137">
        <v>53.3</v>
      </c>
      <c r="J104" s="99">
        <v>5000</v>
      </c>
      <c r="K104" s="138" t="s">
        <v>1334</v>
      </c>
      <c r="L104" s="138" t="s">
        <v>1335</v>
      </c>
    </row>
    <row r="105" spans="1:12" ht="21" customHeight="1" x14ac:dyDescent="0.35">
      <c r="A105" s="141"/>
      <c r="B105" s="142"/>
      <c r="C105" s="549"/>
      <c r="D105" s="98" t="s">
        <v>1311</v>
      </c>
      <c r="E105" s="98" t="s">
        <v>1336</v>
      </c>
      <c r="F105" s="98">
        <v>2</v>
      </c>
      <c r="G105" s="98">
        <v>139</v>
      </c>
      <c r="H105" s="99">
        <v>3336</v>
      </c>
      <c r="I105" s="137">
        <v>53.2</v>
      </c>
      <c r="J105" s="99">
        <v>5000</v>
      </c>
      <c r="K105" s="138" t="s">
        <v>1337</v>
      </c>
      <c r="L105" s="138" t="s">
        <v>1338</v>
      </c>
    </row>
    <row r="106" spans="1:12" ht="21" customHeight="1" x14ac:dyDescent="0.35">
      <c r="A106" s="141"/>
      <c r="B106" s="142"/>
      <c r="C106" s="549"/>
      <c r="D106" s="98" t="s">
        <v>1339</v>
      </c>
      <c r="E106" s="98" t="s">
        <v>1340</v>
      </c>
      <c r="F106" s="98">
        <v>2</v>
      </c>
      <c r="G106" s="98">
        <v>110</v>
      </c>
      <c r="H106" s="99">
        <v>2640</v>
      </c>
      <c r="I106" s="137">
        <v>56.5</v>
      </c>
      <c r="J106" s="99">
        <v>4000</v>
      </c>
      <c r="K106" s="138" t="s">
        <v>1341</v>
      </c>
      <c r="L106" s="138" t="s">
        <v>1342</v>
      </c>
    </row>
    <row r="107" spans="1:12" ht="21" customHeight="1" x14ac:dyDescent="0.35">
      <c r="A107" s="141"/>
      <c r="B107" s="142"/>
      <c r="C107" s="549"/>
      <c r="D107" s="98" t="s">
        <v>1343</v>
      </c>
      <c r="E107" s="98" t="s">
        <v>1344</v>
      </c>
      <c r="F107" s="98">
        <v>1</v>
      </c>
      <c r="G107" s="98">
        <v>110</v>
      </c>
      <c r="H107" s="99">
        <v>2640</v>
      </c>
      <c r="I107" s="137">
        <v>56.7</v>
      </c>
      <c r="J107" s="99">
        <v>1000</v>
      </c>
      <c r="K107" s="138" t="s">
        <v>1345</v>
      </c>
      <c r="L107" s="138" t="s">
        <v>1346</v>
      </c>
    </row>
    <row r="108" spans="1:12" ht="21" customHeight="1" x14ac:dyDescent="0.35">
      <c r="A108" s="141"/>
      <c r="B108" s="142"/>
      <c r="C108" s="549"/>
      <c r="D108" s="98" t="s">
        <v>1343</v>
      </c>
      <c r="E108" s="98" t="s">
        <v>1347</v>
      </c>
      <c r="F108" s="98">
        <v>2</v>
      </c>
      <c r="G108" s="98">
        <v>110</v>
      </c>
      <c r="H108" s="99">
        <v>2640</v>
      </c>
      <c r="I108" s="137">
        <v>56.5</v>
      </c>
      <c r="J108" s="99">
        <v>3000</v>
      </c>
      <c r="K108" s="138" t="s">
        <v>1348</v>
      </c>
      <c r="L108" s="138" t="s">
        <v>1349</v>
      </c>
    </row>
    <row r="109" spans="1:12" s="133" customFormat="1" ht="21" customHeight="1" x14ac:dyDescent="0.35">
      <c r="A109" s="611" t="s">
        <v>9</v>
      </c>
      <c r="B109" s="611"/>
      <c r="C109" s="550"/>
      <c r="D109" s="139">
        <v>4</v>
      </c>
      <c r="E109" s="139">
        <v>38</v>
      </c>
      <c r="F109" s="606"/>
      <c r="G109" s="607"/>
      <c r="H109" s="607"/>
      <c r="I109" s="608"/>
      <c r="J109" s="140">
        <f>SUM(J71:J108)</f>
        <v>69500</v>
      </c>
      <c r="K109" s="140"/>
      <c r="L109" s="140"/>
    </row>
    <row r="110" spans="1:12" ht="21" customHeight="1" x14ac:dyDescent="0.35">
      <c r="A110" s="97">
        <v>7</v>
      </c>
      <c r="B110" s="136" t="s">
        <v>1350</v>
      </c>
      <c r="C110" s="548" t="s">
        <v>4298</v>
      </c>
      <c r="D110" s="98" t="s">
        <v>1351</v>
      </c>
      <c r="E110" s="98" t="s">
        <v>1352</v>
      </c>
      <c r="F110" s="98">
        <v>2</v>
      </c>
      <c r="G110" s="148">
        <v>110</v>
      </c>
      <c r="H110" s="149">
        <v>2640</v>
      </c>
      <c r="I110" s="150">
        <v>53.4</v>
      </c>
      <c r="J110" s="99">
        <v>1000</v>
      </c>
      <c r="K110" s="138" t="s">
        <v>1353</v>
      </c>
      <c r="L110" s="138" t="s">
        <v>1354</v>
      </c>
    </row>
    <row r="111" spans="1:12" ht="21" customHeight="1" x14ac:dyDescent="0.35">
      <c r="A111" s="141"/>
      <c r="B111" s="142"/>
      <c r="C111" s="549"/>
      <c r="D111" s="98" t="s">
        <v>1351</v>
      </c>
      <c r="E111" s="98" t="s">
        <v>1355</v>
      </c>
      <c r="F111" s="98">
        <v>1</v>
      </c>
      <c r="G111" s="148">
        <v>110</v>
      </c>
      <c r="H111" s="149">
        <v>2640</v>
      </c>
      <c r="I111" s="150">
        <v>54.3</v>
      </c>
      <c r="J111" s="99">
        <v>1000</v>
      </c>
      <c r="K111" s="138" t="s">
        <v>1356</v>
      </c>
      <c r="L111" s="138" t="s">
        <v>1357</v>
      </c>
    </row>
    <row r="112" spans="1:12" ht="21" customHeight="1" x14ac:dyDescent="0.35">
      <c r="A112" s="141"/>
      <c r="B112" s="142"/>
      <c r="C112" s="549"/>
      <c r="D112" s="98" t="s">
        <v>1351</v>
      </c>
      <c r="E112" s="98" t="s">
        <v>1358</v>
      </c>
      <c r="F112" s="98">
        <v>1</v>
      </c>
      <c r="G112" s="148">
        <v>110</v>
      </c>
      <c r="H112" s="149">
        <v>2640</v>
      </c>
      <c r="I112" s="150">
        <v>53.4</v>
      </c>
      <c r="J112" s="99">
        <v>1000</v>
      </c>
      <c r="K112" s="138" t="s">
        <v>1359</v>
      </c>
      <c r="L112" s="138" t="s">
        <v>1360</v>
      </c>
    </row>
    <row r="113" spans="1:12" ht="21" customHeight="1" x14ac:dyDescent="0.35">
      <c r="A113" s="141"/>
      <c r="B113" s="142"/>
      <c r="C113" s="549"/>
      <c r="D113" s="98" t="s">
        <v>1361</v>
      </c>
      <c r="E113" s="98" t="s">
        <v>1362</v>
      </c>
      <c r="F113" s="98">
        <v>1</v>
      </c>
      <c r="G113" s="148">
        <v>113</v>
      </c>
      <c r="H113" s="149">
        <v>2712</v>
      </c>
      <c r="I113" s="150">
        <v>53.1</v>
      </c>
      <c r="J113" s="99">
        <v>1000</v>
      </c>
      <c r="K113" s="138" t="s">
        <v>1363</v>
      </c>
      <c r="L113" s="138" t="s">
        <v>1364</v>
      </c>
    </row>
    <row r="114" spans="1:12" ht="21" customHeight="1" x14ac:dyDescent="0.35">
      <c r="A114" s="141"/>
      <c r="B114" s="142"/>
      <c r="C114" s="549"/>
      <c r="D114" s="98" t="s">
        <v>1361</v>
      </c>
      <c r="E114" s="98" t="s">
        <v>1365</v>
      </c>
      <c r="F114" s="98">
        <v>2</v>
      </c>
      <c r="G114" s="148">
        <v>113</v>
      </c>
      <c r="H114" s="149">
        <v>2712</v>
      </c>
      <c r="I114" s="150">
        <v>53.2</v>
      </c>
      <c r="J114" s="99">
        <v>3000</v>
      </c>
      <c r="K114" s="138" t="s">
        <v>1366</v>
      </c>
      <c r="L114" s="138" t="s">
        <v>1367</v>
      </c>
    </row>
    <row r="115" spans="1:12" ht="21" customHeight="1" x14ac:dyDescent="0.35">
      <c r="A115" s="141"/>
      <c r="B115" s="142"/>
      <c r="C115" s="549"/>
      <c r="D115" s="98" t="s">
        <v>1361</v>
      </c>
      <c r="E115" s="98" t="s">
        <v>1368</v>
      </c>
      <c r="F115" s="98">
        <v>2</v>
      </c>
      <c r="G115" s="148">
        <v>110</v>
      </c>
      <c r="H115" s="149">
        <v>2640</v>
      </c>
      <c r="I115" s="150">
        <v>53.1</v>
      </c>
      <c r="J115" s="99">
        <v>2000</v>
      </c>
      <c r="K115" s="138" t="s">
        <v>1369</v>
      </c>
      <c r="L115" s="138" t="s">
        <v>1370</v>
      </c>
    </row>
    <row r="116" spans="1:12" ht="21" customHeight="1" x14ac:dyDescent="0.35">
      <c r="A116" s="141"/>
      <c r="B116" s="142"/>
      <c r="C116" s="549"/>
      <c r="D116" s="98" t="s">
        <v>1361</v>
      </c>
      <c r="E116" s="98" t="s">
        <v>1371</v>
      </c>
      <c r="F116" s="98">
        <v>1</v>
      </c>
      <c r="G116" s="148">
        <v>139</v>
      </c>
      <c r="H116" s="149">
        <v>3336</v>
      </c>
      <c r="I116" s="150">
        <v>53.1</v>
      </c>
      <c r="J116" s="99">
        <v>2000</v>
      </c>
      <c r="K116" s="138" t="s">
        <v>1372</v>
      </c>
      <c r="L116" s="138" t="s">
        <v>1373</v>
      </c>
    </row>
    <row r="117" spans="1:12" ht="21" customHeight="1" x14ac:dyDescent="0.35">
      <c r="A117" s="141"/>
      <c r="B117" s="142"/>
      <c r="C117" s="549"/>
      <c r="D117" s="98" t="s">
        <v>1361</v>
      </c>
      <c r="E117" s="98" t="s">
        <v>1374</v>
      </c>
      <c r="F117" s="98">
        <v>1</v>
      </c>
      <c r="G117" s="148">
        <v>135</v>
      </c>
      <c r="H117" s="149">
        <v>3240</v>
      </c>
      <c r="I117" s="150">
        <v>53.4</v>
      </c>
      <c r="J117" s="99">
        <v>3000</v>
      </c>
      <c r="K117" s="138" t="s">
        <v>1375</v>
      </c>
      <c r="L117" s="138" t="s">
        <v>1376</v>
      </c>
    </row>
    <row r="118" spans="1:12" ht="21" customHeight="1" x14ac:dyDescent="0.35">
      <c r="A118" s="141"/>
      <c r="B118" s="142"/>
      <c r="C118" s="549"/>
      <c r="D118" s="98" t="s">
        <v>1361</v>
      </c>
      <c r="E118" s="98" t="s">
        <v>1377</v>
      </c>
      <c r="F118" s="98">
        <v>1</v>
      </c>
      <c r="G118" s="148">
        <v>80</v>
      </c>
      <c r="H118" s="149">
        <v>1920</v>
      </c>
      <c r="I118" s="150">
        <v>56</v>
      </c>
      <c r="J118" s="99">
        <v>2000</v>
      </c>
      <c r="K118" s="138" t="s">
        <v>1378</v>
      </c>
      <c r="L118" s="138" t="s">
        <v>1379</v>
      </c>
    </row>
    <row r="119" spans="1:12" ht="21" customHeight="1" x14ac:dyDescent="0.35">
      <c r="A119" s="141"/>
      <c r="B119" s="142"/>
      <c r="C119" s="549"/>
      <c r="D119" s="98" t="s">
        <v>1380</v>
      </c>
      <c r="E119" s="98" t="s">
        <v>1381</v>
      </c>
      <c r="F119" s="98">
        <v>1</v>
      </c>
      <c r="G119" s="148">
        <v>113</v>
      </c>
      <c r="H119" s="149">
        <v>2712</v>
      </c>
      <c r="I119" s="150">
        <v>53.2</v>
      </c>
      <c r="J119" s="99">
        <v>1000</v>
      </c>
      <c r="K119" s="138" t="s">
        <v>1382</v>
      </c>
      <c r="L119" s="138" t="s">
        <v>1383</v>
      </c>
    </row>
    <row r="120" spans="1:12" ht="21" customHeight="1" x14ac:dyDescent="0.35">
      <c r="A120" s="141"/>
      <c r="B120" s="142"/>
      <c r="C120" s="549"/>
      <c r="D120" s="98" t="s">
        <v>1380</v>
      </c>
      <c r="E120" s="98" t="s">
        <v>1384</v>
      </c>
      <c r="F120" s="98">
        <v>1</v>
      </c>
      <c r="G120" s="148">
        <v>110</v>
      </c>
      <c r="H120" s="149">
        <v>2640</v>
      </c>
      <c r="I120" s="150">
        <v>53.4</v>
      </c>
      <c r="J120" s="99">
        <v>500</v>
      </c>
      <c r="K120" s="138" t="s">
        <v>1385</v>
      </c>
      <c r="L120" s="138" t="s">
        <v>1386</v>
      </c>
    </row>
    <row r="121" spans="1:12" ht="21" customHeight="1" x14ac:dyDescent="0.35">
      <c r="A121" s="141"/>
      <c r="B121" s="142"/>
      <c r="C121" s="549"/>
      <c r="D121" s="98" t="s">
        <v>1387</v>
      </c>
      <c r="E121" s="98" t="s">
        <v>1388</v>
      </c>
      <c r="F121" s="98">
        <v>2</v>
      </c>
      <c r="G121" s="148">
        <v>139</v>
      </c>
      <c r="H121" s="149">
        <v>3336</v>
      </c>
      <c r="I121" s="150">
        <v>54</v>
      </c>
      <c r="J121" s="99">
        <v>2000</v>
      </c>
      <c r="K121" s="138" t="s">
        <v>1389</v>
      </c>
      <c r="L121" s="138" t="s">
        <v>1390</v>
      </c>
    </row>
    <row r="122" spans="1:12" ht="21" customHeight="1" x14ac:dyDescent="0.35">
      <c r="A122" s="141"/>
      <c r="B122" s="142"/>
      <c r="C122" s="549"/>
      <c r="D122" s="98" t="s">
        <v>1387</v>
      </c>
      <c r="E122" s="98" t="s">
        <v>1391</v>
      </c>
      <c r="F122" s="98">
        <v>2</v>
      </c>
      <c r="G122" s="148">
        <v>110</v>
      </c>
      <c r="H122" s="149">
        <v>2640</v>
      </c>
      <c r="I122" s="150">
        <v>55.1</v>
      </c>
      <c r="J122" s="99">
        <v>5000</v>
      </c>
      <c r="K122" s="138" t="s">
        <v>1392</v>
      </c>
      <c r="L122" s="138" t="s">
        <v>1393</v>
      </c>
    </row>
    <row r="123" spans="1:12" ht="20.25" customHeight="1" x14ac:dyDescent="0.35">
      <c r="A123" s="141"/>
      <c r="B123" s="142"/>
      <c r="C123" s="549"/>
      <c r="D123" s="98" t="s">
        <v>1387</v>
      </c>
      <c r="E123" s="98" t="s">
        <v>1394</v>
      </c>
      <c r="F123" s="98">
        <v>2</v>
      </c>
      <c r="G123" s="148">
        <v>135</v>
      </c>
      <c r="H123" s="149">
        <v>3240</v>
      </c>
      <c r="I123" s="150">
        <v>54</v>
      </c>
      <c r="J123" s="99">
        <v>2000</v>
      </c>
      <c r="K123" s="138" t="s">
        <v>1395</v>
      </c>
      <c r="L123" s="138" t="s">
        <v>1396</v>
      </c>
    </row>
    <row r="124" spans="1:12" ht="21" customHeight="1" x14ac:dyDescent="0.35">
      <c r="A124" s="141"/>
      <c r="B124" s="142"/>
      <c r="C124" s="549"/>
      <c r="D124" s="98" t="s">
        <v>1397</v>
      </c>
      <c r="E124" s="98" t="s">
        <v>1398</v>
      </c>
      <c r="F124" s="98">
        <v>1</v>
      </c>
      <c r="G124" s="148">
        <v>139</v>
      </c>
      <c r="H124" s="149">
        <v>3336</v>
      </c>
      <c r="I124" s="150">
        <v>53.1</v>
      </c>
      <c r="J124" s="99">
        <v>1000</v>
      </c>
      <c r="K124" s="138" t="s">
        <v>1399</v>
      </c>
      <c r="L124" s="138" t="s">
        <v>1400</v>
      </c>
    </row>
    <row r="125" spans="1:12" s="133" customFormat="1" ht="21" customHeight="1" x14ac:dyDescent="0.35">
      <c r="A125" s="605" t="s">
        <v>9</v>
      </c>
      <c r="B125" s="605"/>
      <c r="C125" s="127"/>
      <c r="D125" s="151">
        <v>5</v>
      </c>
      <c r="E125" s="151">
        <v>15</v>
      </c>
      <c r="F125" s="606"/>
      <c r="G125" s="607"/>
      <c r="H125" s="607"/>
      <c r="I125" s="608"/>
      <c r="J125" s="152">
        <f>SUM(J110:J124)</f>
        <v>27500</v>
      </c>
      <c r="K125" s="609"/>
      <c r="L125" s="610"/>
    </row>
    <row r="126" spans="1:12" ht="21" customHeight="1" x14ac:dyDescent="0.35">
      <c r="A126" s="153">
        <v>8</v>
      </c>
      <c r="B126" s="154" t="s">
        <v>1401</v>
      </c>
      <c r="C126" s="592" t="s">
        <v>4301</v>
      </c>
      <c r="D126" s="155" t="s">
        <v>1402</v>
      </c>
      <c r="E126" s="155" t="s">
        <v>1403</v>
      </c>
      <c r="F126" s="155">
        <v>2</v>
      </c>
      <c r="G126" s="155">
        <v>102</v>
      </c>
      <c r="H126" s="149">
        <v>2448</v>
      </c>
      <c r="I126" s="150">
        <v>53</v>
      </c>
      <c r="J126" s="156">
        <v>2000</v>
      </c>
      <c r="K126" s="156" t="s">
        <v>1404</v>
      </c>
      <c r="L126" s="148" t="s">
        <v>1405</v>
      </c>
    </row>
    <row r="127" spans="1:12" ht="21" customHeight="1" x14ac:dyDescent="0.35">
      <c r="A127" s="157"/>
      <c r="B127" s="157"/>
      <c r="C127" s="593"/>
      <c r="D127" s="155" t="s">
        <v>1402</v>
      </c>
      <c r="E127" s="155" t="s">
        <v>1406</v>
      </c>
      <c r="F127" s="155">
        <v>2</v>
      </c>
      <c r="G127" s="155">
        <v>110</v>
      </c>
      <c r="H127" s="149">
        <v>2640</v>
      </c>
      <c r="I127" s="150">
        <v>53</v>
      </c>
      <c r="J127" s="156">
        <v>2000</v>
      </c>
      <c r="K127" s="148" t="s">
        <v>1407</v>
      </c>
      <c r="L127" s="148" t="s">
        <v>1408</v>
      </c>
    </row>
    <row r="128" spans="1:12" ht="21" customHeight="1" x14ac:dyDescent="0.35">
      <c r="A128" s="157"/>
      <c r="B128" s="157"/>
      <c r="C128" s="593"/>
      <c r="D128" s="155" t="s">
        <v>1402</v>
      </c>
      <c r="E128" s="155" t="s">
        <v>1409</v>
      </c>
      <c r="F128" s="155">
        <v>2</v>
      </c>
      <c r="G128" s="155">
        <v>77</v>
      </c>
      <c r="H128" s="149">
        <v>1848</v>
      </c>
      <c r="I128" s="150">
        <v>53.4</v>
      </c>
      <c r="J128" s="156">
        <v>18000</v>
      </c>
      <c r="K128" s="148" t="s">
        <v>1410</v>
      </c>
      <c r="L128" s="148" t="s">
        <v>1411</v>
      </c>
    </row>
    <row r="129" spans="1:12" ht="21" customHeight="1" x14ac:dyDescent="0.35">
      <c r="A129" s="157"/>
      <c r="B129" s="157"/>
      <c r="C129" s="593"/>
      <c r="D129" s="155" t="s">
        <v>1412</v>
      </c>
      <c r="E129" s="155" t="s">
        <v>1409</v>
      </c>
      <c r="F129" s="155">
        <v>2</v>
      </c>
      <c r="G129" s="155">
        <v>66</v>
      </c>
      <c r="H129" s="149">
        <v>1584</v>
      </c>
      <c r="I129" s="150">
        <v>53.5</v>
      </c>
      <c r="J129" s="156">
        <v>18000</v>
      </c>
      <c r="K129" s="148" t="s">
        <v>1413</v>
      </c>
      <c r="L129" s="148" t="s">
        <v>1414</v>
      </c>
    </row>
    <row r="130" spans="1:12" ht="21" customHeight="1" x14ac:dyDescent="0.35">
      <c r="A130" s="158"/>
      <c r="B130" s="158"/>
      <c r="C130" s="594"/>
      <c r="D130" s="155" t="s">
        <v>1415</v>
      </c>
      <c r="E130" s="155" t="s">
        <v>1416</v>
      </c>
      <c r="F130" s="155">
        <v>2</v>
      </c>
      <c r="G130" s="155">
        <v>80</v>
      </c>
      <c r="H130" s="149">
        <v>1920</v>
      </c>
      <c r="I130" s="150">
        <v>56.5</v>
      </c>
      <c r="J130" s="156">
        <v>18000</v>
      </c>
      <c r="K130" s="148" t="s">
        <v>1417</v>
      </c>
      <c r="L130" s="148" t="s">
        <v>1418</v>
      </c>
    </row>
    <row r="131" spans="1:12" s="133" customFormat="1" ht="21" customHeight="1" x14ac:dyDescent="0.35">
      <c r="A131" s="615" t="s">
        <v>9</v>
      </c>
      <c r="B131" s="615"/>
      <c r="C131" s="595"/>
      <c r="D131" s="159">
        <v>3</v>
      </c>
      <c r="E131" s="159">
        <v>5</v>
      </c>
      <c r="F131" s="616"/>
      <c r="G131" s="617"/>
      <c r="H131" s="617"/>
      <c r="I131" s="618"/>
      <c r="J131" s="160">
        <f>SUM(J126:J130)</f>
        <v>58000</v>
      </c>
      <c r="K131" s="619"/>
      <c r="L131" s="620"/>
    </row>
    <row r="132" spans="1:12" ht="21" customHeight="1" x14ac:dyDescent="0.35">
      <c r="A132" s="153">
        <v>9</v>
      </c>
      <c r="B132" s="154" t="s">
        <v>14</v>
      </c>
      <c r="C132" s="592" t="s">
        <v>4249</v>
      </c>
      <c r="D132" s="155" t="s">
        <v>1419</v>
      </c>
      <c r="E132" s="155" t="s">
        <v>1420</v>
      </c>
      <c r="F132" s="155">
        <v>2</v>
      </c>
      <c r="G132" s="155">
        <v>106</v>
      </c>
      <c r="H132" s="149">
        <v>2544</v>
      </c>
      <c r="I132" s="150">
        <v>53.3</v>
      </c>
      <c r="J132" s="161">
        <v>2000</v>
      </c>
      <c r="K132" s="138" t="s">
        <v>1421</v>
      </c>
      <c r="L132" s="138" t="s">
        <v>1422</v>
      </c>
    </row>
    <row r="133" spans="1:12" ht="21" customHeight="1" x14ac:dyDescent="0.35">
      <c r="A133" s="157"/>
      <c r="B133" s="157"/>
      <c r="C133" s="593"/>
      <c r="D133" s="155" t="s">
        <v>1419</v>
      </c>
      <c r="E133" s="155" t="s">
        <v>1423</v>
      </c>
      <c r="F133" s="155">
        <v>2</v>
      </c>
      <c r="G133" s="155">
        <v>110</v>
      </c>
      <c r="H133" s="149">
        <v>2640</v>
      </c>
      <c r="I133" s="150">
        <v>53.5</v>
      </c>
      <c r="J133" s="161">
        <v>3000</v>
      </c>
      <c r="K133" s="138" t="s">
        <v>1424</v>
      </c>
      <c r="L133" s="138" t="s">
        <v>1425</v>
      </c>
    </row>
    <row r="134" spans="1:12" ht="21" customHeight="1" x14ac:dyDescent="0.35">
      <c r="A134" s="157"/>
      <c r="B134" s="157"/>
      <c r="C134" s="593"/>
      <c r="D134" s="155" t="s">
        <v>1419</v>
      </c>
      <c r="E134" s="155" t="s">
        <v>1426</v>
      </c>
      <c r="F134" s="155">
        <v>2</v>
      </c>
      <c r="G134" s="155">
        <v>55</v>
      </c>
      <c r="H134" s="149">
        <v>1320</v>
      </c>
      <c r="I134" s="150">
        <v>56.3</v>
      </c>
      <c r="J134" s="161">
        <v>3000</v>
      </c>
      <c r="K134" s="138" t="s">
        <v>1427</v>
      </c>
      <c r="L134" s="138" t="s">
        <v>1428</v>
      </c>
    </row>
    <row r="135" spans="1:12" ht="21" customHeight="1" x14ac:dyDescent="0.35">
      <c r="A135" s="157"/>
      <c r="B135" s="157"/>
      <c r="C135" s="593"/>
      <c r="D135" s="155" t="s">
        <v>1419</v>
      </c>
      <c r="E135" s="155" t="s">
        <v>1429</v>
      </c>
      <c r="F135" s="155">
        <v>3</v>
      </c>
      <c r="G135" s="155">
        <v>73</v>
      </c>
      <c r="H135" s="149">
        <v>1752</v>
      </c>
      <c r="I135" s="150">
        <v>56</v>
      </c>
      <c r="J135" s="161">
        <v>3000</v>
      </c>
      <c r="K135" s="138" t="s">
        <v>1430</v>
      </c>
      <c r="L135" s="138" t="s">
        <v>1431</v>
      </c>
    </row>
    <row r="136" spans="1:12" ht="21" customHeight="1" x14ac:dyDescent="0.35">
      <c r="A136" s="157"/>
      <c r="B136" s="157"/>
      <c r="C136" s="593"/>
      <c r="D136" s="155" t="s">
        <v>1419</v>
      </c>
      <c r="E136" s="155" t="s">
        <v>1432</v>
      </c>
      <c r="F136" s="155">
        <v>2</v>
      </c>
      <c r="G136" s="155">
        <v>113</v>
      </c>
      <c r="H136" s="149">
        <v>2712</v>
      </c>
      <c r="I136" s="150">
        <v>53.5</v>
      </c>
      <c r="J136" s="161">
        <v>3000</v>
      </c>
      <c r="K136" s="138" t="s">
        <v>1433</v>
      </c>
      <c r="L136" s="138" t="s">
        <v>1434</v>
      </c>
    </row>
    <row r="137" spans="1:12" ht="21" customHeight="1" x14ac:dyDescent="0.35">
      <c r="A137" s="157"/>
      <c r="B137" s="157"/>
      <c r="C137" s="593"/>
      <c r="D137" s="155" t="s">
        <v>1419</v>
      </c>
      <c r="E137" s="155" t="s">
        <v>1435</v>
      </c>
      <c r="F137" s="155">
        <v>2</v>
      </c>
      <c r="G137" s="155">
        <v>113</v>
      </c>
      <c r="H137" s="149">
        <v>2712</v>
      </c>
      <c r="I137" s="150">
        <v>53.4</v>
      </c>
      <c r="J137" s="161">
        <v>3000</v>
      </c>
      <c r="K137" s="138" t="s">
        <v>1436</v>
      </c>
      <c r="L137" s="138" t="s">
        <v>1437</v>
      </c>
    </row>
    <row r="138" spans="1:12" ht="21" customHeight="1" x14ac:dyDescent="0.35">
      <c r="A138" s="157"/>
      <c r="B138" s="157"/>
      <c r="C138" s="593"/>
      <c r="D138" s="155" t="s">
        <v>1419</v>
      </c>
      <c r="E138" s="155" t="s">
        <v>1438</v>
      </c>
      <c r="F138" s="155">
        <v>2</v>
      </c>
      <c r="G138" s="155">
        <v>131</v>
      </c>
      <c r="H138" s="149">
        <v>3144</v>
      </c>
      <c r="I138" s="150">
        <v>54.7</v>
      </c>
      <c r="J138" s="161">
        <v>3000</v>
      </c>
      <c r="K138" s="138" t="s">
        <v>1439</v>
      </c>
      <c r="L138" s="138" t="s">
        <v>1440</v>
      </c>
    </row>
    <row r="139" spans="1:12" ht="21" customHeight="1" x14ac:dyDescent="0.35">
      <c r="A139" s="157"/>
      <c r="B139" s="157"/>
      <c r="C139" s="593"/>
      <c r="D139" s="155" t="s">
        <v>1419</v>
      </c>
      <c r="E139" s="155" t="s">
        <v>1441</v>
      </c>
      <c r="F139" s="155">
        <v>2</v>
      </c>
      <c r="G139" s="155">
        <v>131</v>
      </c>
      <c r="H139" s="149">
        <v>3144</v>
      </c>
      <c r="I139" s="150">
        <v>53.4</v>
      </c>
      <c r="J139" s="161">
        <v>3000</v>
      </c>
      <c r="K139" s="138" t="s">
        <v>1442</v>
      </c>
      <c r="L139" s="138" t="s">
        <v>1443</v>
      </c>
    </row>
    <row r="140" spans="1:12" ht="21" customHeight="1" x14ac:dyDescent="0.35">
      <c r="A140" s="157"/>
      <c r="B140" s="157"/>
      <c r="C140" s="593"/>
      <c r="D140" s="155" t="s">
        <v>1419</v>
      </c>
      <c r="E140" s="155" t="s">
        <v>1444</v>
      </c>
      <c r="F140" s="155">
        <v>2</v>
      </c>
      <c r="G140" s="155">
        <v>131</v>
      </c>
      <c r="H140" s="149">
        <v>3144</v>
      </c>
      <c r="I140" s="150">
        <v>53.2</v>
      </c>
      <c r="J140" s="161">
        <v>3000</v>
      </c>
      <c r="K140" s="138" t="s">
        <v>1445</v>
      </c>
      <c r="L140" s="138" t="s">
        <v>1446</v>
      </c>
    </row>
    <row r="141" spans="1:12" ht="21" customHeight="1" x14ac:dyDescent="0.35">
      <c r="A141" s="157"/>
      <c r="B141" s="157"/>
      <c r="C141" s="593"/>
      <c r="D141" s="155" t="s">
        <v>1419</v>
      </c>
      <c r="E141" s="155" t="s">
        <v>1447</v>
      </c>
      <c r="F141" s="155">
        <v>2</v>
      </c>
      <c r="G141" s="155">
        <v>128</v>
      </c>
      <c r="H141" s="149">
        <v>3072</v>
      </c>
      <c r="I141" s="150">
        <v>53.3</v>
      </c>
      <c r="J141" s="161">
        <v>3000</v>
      </c>
      <c r="K141" s="138" t="s">
        <v>1448</v>
      </c>
      <c r="L141" s="138" t="s">
        <v>1449</v>
      </c>
    </row>
    <row r="142" spans="1:12" ht="21" customHeight="1" x14ac:dyDescent="0.35">
      <c r="A142" s="157"/>
      <c r="B142" s="157"/>
      <c r="C142" s="593"/>
      <c r="D142" s="155" t="s">
        <v>1419</v>
      </c>
      <c r="E142" s="155" t="s">
        <v>1450</v>
      </c>
      <c r="F142" s="155">
        <v>2</v>
      </c>
      <c r="G142" s="155">
        <v>128</v>
      </c>
      <c r="H142" s="149">
        <v>3072</v>
      </c>
      <c r="I142" s="150">
        <v>53.4</v>
      </c>
      <c r="J142" s="161">
        <v>3000</v>
      </c>
      <c r="K142" s="138" t="s">
        <v>1451</v>
      </c>
      <c r="L142" s="138" t="s">
        <v>1452</v>
      </c>
    </row>
    <row r="143" spans="1:12" ht="21" customHeight="1" x14ac:dyDescent="0.35">
      <c r="A143" s="157"/>
      <c r="B143" s="157"/>
      <c r="C143" s="593"/>
      <c r="D143" s="155" t="s">
        <v>1419</v>
      </c>
      <c r="E143" s="155" t="s">
        <v>1453</v>
      </c>
      <c r="F143" s="155">
        <v>1</v>
      </c>
      <c r="G143" s="155">
        <v>95</v>
      </c>
      <c r="H143" s="149">
        <v>2280</v>
      </c>
      <c r="I143" s="150">
        <v>53</v>
      </c>
      <c r="J143" s="161">
        <v>3000</v>
      </c>
      <c r="K143" s="138" t="s">
        <v>1454</v>
      </c>
      <c r="L143" s="138" t="s">
        <v>1455</v>
      </c>
    </row>
    <row r="144" spans="1:12" ht="21" customHeight="1" x14ac:dyDescent="0.35">
      <c r="A144" s="157"/>
      <c r="B144" s="157"/>
      <c r="C144" s="593"/>
      <c r="D144" s="155" t="s">
        <v>1419</v>
      </c>
      <c r="E144" s="155" t="s">
        <v>1456</v>
      </c>
      <c r="F144" s="155">
        <v>1</v>
      </c>
      <c r="G144" s="155">
        <v>128</v>
      </c>
      <c r="H144" s="149">
        <v>3072</v>
      </c>
      <c r="I144" s="150">
        <v>55.1</v>
      </c>
      <c r="J144" s="161">
        <v>2000</v>
      </c>
      <c r="K144" s="138" t="s">
        <v>1457</v>
      </c>
      <c r="L144" s="138" t="s">
        <v>1458</v>
      </c>
    </row>
    <row r="145" spans="1:12" ht="21" customHeight="1" x14ac:dyDescent="0.35">
      <c r="A145" s="157"/>
      <c r="B145" s="157"/>
      <c r="C145" s="593"/>
      <c r="D145" s="155" t="s">
        <v>1419</v>
      </c>
      <c r="E145" s="155" t="s">
        <v>1459</v>
      </c>
      <c r="F145" s="155">
        <v>1</v>
      </c>
      <c r="G145" s="155">
        <v>120</v>
      </c>
      <c r="H145" s="149">
        <v>2880</v>
      </c>
      <c r="I145" s="150">
        <v>53.6</v>
      </c>
      <c r="J145" s="161">
        <v>2000</v>
      </c>
      <c r="K145" s="138" t="s">
        <v>1460</v>
      </c>
      <c r="L145" s="138" t="s">
        <v>1461</v>
      </c>
    </row>
    <row r="146" spans="1:12" ht="21" customHeight="1" x14ac:dyDescent="0.35">
      <c r="A146" s="157"/>
      <c r="B146" s="157"/>
      <c r="C146" s="593"/>
      <c r="D146" s="155" t="s">
        <v>1419</v>
      </c>
      <c r="E146" s="155" t="s">
        <v>1462</v>
      </c>
      <c r="F146" s="155">
        <v>1</v>
      </c>
      <c r="G146" s="155">
        <v>110</v>
      </c>
      <c r="H146" s="149">
        <v>2640</v>
      </c>
      <c r="I146" s="150">
        <v>53.4</v>
      </c>
      <c r="J146" s="161">
        <v>2000</v>
      </c>
      <c r="K146" s="138" t="s">
        <v>1463</v>
      </c>
      <c r="L146" s="138" t="s">
        <v>1464</v>
      </c>
    </row>
    <row r="147" spans="1:12" ht="21" customHeight="1" x14ac:dyDescent="0.35">
      <c r="A147" s="157"/>
      <c r="B147" s="157"/>
      <c r="C147" s="593"/>
      <c r="D147" s="155" t="s">
        <v>1419</v>
      </c>
      <c r="E147" s="155" t="s">
        <v>1465</v>
      </c>
      <c r="F147" s="155">
        <v>1</v>
      </c>
      <c r="G147" s="155">
        <v>135</v>
      </c>
      <c r="H147" s="149">
        <v>3240</v>
      </c>
      <c r="I147" s="150">
        <v>53.2</v>
      </c>
      <c r="J147" s="161">
        <v>2000</v>
      </c>
      <c r="K147" s="138" t="s">
        <v>1466</v>
      </c>
      <c r="L147" s="138" t="s">
        <v>1467</v>
      </c>
    </row>
    <row r="148" spans="1:12" ht="21" customHeight="1" x14ac:dyDescent="0.35">
      <c r="A148" s="157"/>
      <c r="B148" s="157"/>
      <c r="C148" s="593"/>
      <c r="D148" s="155" t="s">
        <v>1419</v>
      </c>
      <c r="E148" s="155" t="s">
        <v>1468</v>
      </c>
      <c r="F148" s="155">
        <v>1</v>
      </c>
      <c r="G148" s="155">
        <v>110</v>
      </c>
      <c r="H148" s="149">
        <v>2640</v>
      </c>
      <c r="I148" s="150">
        <v>53.1</v>
      </c>
      <c r="J148" s="161">
        <v>2000</v>
      </c>
      <c r="K148" s="138" t="s">
        <v>1469</v>
      </c>
      <c r="L148" s="138" t="s">
        <v>1470</v>
      </c>
    </row>
    <row r="149" spans="1:12" ht="21" customHeight="1" x14ac:dyDescent="0.35">
      <c r="A149" s="157"/>
      <c r="B149" s="157"/>
      <c r="C149" s="593"/>
      <c r="D149" s="155" t="s">
        <v>1419</v>
      </c>
      <c r="E149" s="155" t="s">
        <v>1471</v>
      </c>
      <c r="F149" s="155">
        <v>1</v>
      </c>
      <c r="G149" s="155">
        <v>128</v>
      </c>
      <c r="H149" s="149">
        <v>3072</v>
      </c>
      <c r="I149" s="150">
        <v>53.6</v>
      </c>
      <c r="J149" s="161">
        <v>2000</v>
      </c>
      <c r="K149" s="138" t="s">
        <v>1472</v>
      </c>
      <c r="L149" s="138" t="s">
        <v>1473</v>
      </c>
    </row>
    <row r="150" spans="1:12" ht="21" customHeight="1" x14ac:dyDescent="0.35">
      <c r="A150" s="157"/>
      <c r="B150" s="157"/>
      <c r="C150" s="593"/>
      <c r="D150" s="155" t="s">
        <v>1419</v>
      </c>
      <c r="E150" s="155" t="s">
        <v>1474</v>
      </c>
      <c r="F150" s="155">
        <v>1</v>
      </c>
      <c r="G150" s="155">
        <v>128</v>
      </c>
      <c r="H150" s="149">
        <v>3072</v>
      </c>
      <c r="I150" s="150">
        <v>53.1</v>
      </c>
      <c r="J150" s="161">
        <v>2000</v>
      </c>
      <c r="K150" s="138" t="s">
        <v>1475</v>
      </c>
      <c r="L150" s="138" t="s">
        <v>1476</v>
      </c>
    </row>
    <row r="151" spans="1:12" ht="21" customHeight="1" x14ac:dyDescent="0.35">
      <c r="A151" s="157"/>
      <c r="B151" s="157"/>
      <c r="C151" s="593"/>
      <c r="D151" s="155" t="s">
        <v>1419</v>
      </c>
      <c r="E151" s="155" t="s">
        <v>1477</v>
      </c>
      <c r="F151" s="155">
        <v>1</v>
      </c>
      <c r="G151" s="155">
        <v>128</v>
      </c>
      <c r="H151" s="149">
        <v>3072</v>
      </c>
      <c r="I151" s="150">
        <v>53</v>
      </c>
      <c r="J151" s="161">
        <v>2000</v>
      </c>
      <c r="K151" s="138" t="s">
        <v>1478</v>
      </c>
      <c r="L151" s="138" t="s">
        <v>1479</v>
      </c>
    </row>
    <row r="152" spans="1:12" ht="21" customHeight="1" x14ac:dyDescent="0.35">
      <c r="A152" s="157"/>
      <c r="B152" s="157"/>
      <c r="C152" s="593"/>
      <c r="D152" s="155" t="s">
        <v>1419</v>
      </c>
      <c r="E152" s="155" t="s">
        <v>1480</v>
      </c>
      <c r="F152" s="155">
        <v>1</v>
      </c>
      <c r="G152" s="155">
        <v>131</v>
      </c>
      <c r="H152" s="149">
        <v>3144</v>
      </c>
      <c r="I152" s="150">
        <v>53</v>
      </c>
      <c r="J152" s="161">
        <v>2000</v>
      </c>
      <c r="K152" s="138" t="s">
        <v>1481</v>
      </c>
      <c r="L152" s="138" t="s">
        <v>1482</v>
      </c>
    </row>
    <row r="153" spans="1:12" ht="21" customHeight="1" x14ac:dyDescent="0.35">
      <c r="A153" s="157"/>
      <c r="B153" s="157"/>
      <c r="C153" s="593"/>
      <c r="D153" s="155" t="s">
        <v>1419</v>
      </c>
      <c r="E153" s="155" t="s">
        <v>1483</v>
      </c>
      <c r="F153" s="155">
        <v>2</v>
      </c>
      <c r="G153" s="155">
        <v>128</v>
      </c>
      <c r="H153" s="149">
        <v>3072</v>
      </c>
      <c r="I153" s="150">
        <v>53.5</v>
      </c>
      <c r="J153" s="161">
        <v>2000</v>
      </c>
      <c r="K153" s="138" t="s">
        <v>1484</v>
      </c>
      <c r="L153" s="138" t="s">
        <v>1485</v>
      </c>
    </row>
    <row r="154" spans="1:12" ht="21" customHeight="1" x14ac:dyDescent="0.35">
      <c r="A154" s="157"/>
      <c r="B154" s="157"/>
      <c r="C154" s="593"/>
      <c r="D154" s="155" t="s">
        <v>1419</v>
      </c>
      <c r="E154" s="155" t="s">
        <v>1486</v>
      </c>
      <c r="F154" s="155">
        <v>2</v>
      </c>
      <c r="G154" s="155">
        <v>131</v>
      </c>
      <c r="H154" s="149">
        <v>3144</v>
      </c>
      <c r="I154" s="150">
        <v>53.5</v>
      </c>
      <c r="J154" s="161">
        <v>2000</v>
      </c>
      <c r="K154" s="138" t="s">
        <v>1487</v>
      </c>
      <c r="L154" s="138" t="s">
        <v>1488</v>
      </c>
    </row>
    <row r="155" spans="1:12" ht="21" customHeight="1" x14ac:dyDescent="0.35">
      <c r="A155" s="157"/>
      <c r="B155" s="157"/>
      <c r="C155" s="593"/>
      <c r="D155" s="155" t="s">
        <v>1419</v>
      </c>
      <c r="E155" s="155" t="s">
        <v>1489</v>
      </c>
      <c r="F155" s="155">
        <v>2</v>
      </c>
      <c r="G155" s="155">
        <v>131</v>
      </c>
      <c r="H155" s="149">
        <v>3144</v>
      </c>
      <c r="I155" s="150">
        <v>53</v>
      </c>
      <c r="J155" s="161">
        <v>3000</v>
      </c>
      <c r="K155" s="138" t="s">
        <v>1490</v>
      </c>
      <c r="L155" s="138" t="s">
        <v>1491</v>
      </c>
    </row>
    <row r="156" spans="1:12" ht="21" customHeight="1" x14ac:dyDescent="0.35">
      <c r="A156" s="157"/>
      <c r="B156" s="157"/>
      <c r="C156" s="593"/>
      <c r="D156" s="155" t="s">
        <v>1419</v>
      </c>
      <c r="E156" s="155" t="s">
        <v>1492</v>
      </c>
      <c r="F156" s="155">
        <v>2</v>
      </c>
      <c r="G156" s="155">
        <v>91</v>
      </c>
      <c r="H156" s="149">
        <v>2184</v>
      </c>
      <c r="I156" s="150">
        <v>53.9</v>
      </c>
      <c r="J156" s="161">
        <v>3000</v>
      </c>
      <c r="K156" s="138" t="s">
        <v>1493</v>
      </c>
      <c r="L156" s="138" t="s">
        <v>1494</v>
      </c>
    </row>
    <row r="157" spans="1:12" ht="21" customHeight="1" x14ac:dyDescent="0.35">
      <c r="A157" s="157"/>
      <c r="B157" s="157"/>
      <c r="C157" s="593"/>
      <c r="D157" s="155" t="s">
        <v>1419</v>
      </c>
      <c r="E157" s="155" t="s">
        <v>1495</v>
      </c>
      <c r="F157" s="155">
        <v>2</v>
      </c>
      <c r="G157" s="155">
        <v>120</v>
      </c>
      <c r="H157" s="149">
        <v>2880</v>
      </c>
      <c r="I157" s="150">
        <v>53.6</v>
      </c>
      <c r="J157" s="161">
        <v>3000</v>
      </c>
      <c r="K157" s="138" t="s">
        <v>1496</v>
      </c>
      <c r="L157" s="138" t="s">
        <v>1497</v>
      </c>
    </row>
    <row r="158" spans="1:12" ht="21" customHeight="1" x14ac:dyDescent="0.35">
      <c r="A158" s="158"/>
      <c r="B158" s="158"/>
      <c r="C158" s="594"/>
      <c r="D158" s="155" t="s">
        <v>1419</v>
      </c>
      <c r="E158" s="155" t="s">
        <v>1498</v>
      </c>
      <c r="F158" s="155">
        <v>2</v>
      </c>
      <c r="G158" s="155">
        <v>135</v>
      </c>
      <c r="H158" s="149">
        <v>3240</v>
      </c>
      <c r="I158" s="150">
        <v>53</v>
      </c>
      <c r="J158" s="161">
        <v>3000</v>
      </c>
      <c r="K158" s="138" t="s">
        <v>1499</v>
      </c>
      <c r="L158" s="138" t="s">
        <v>1500</v>
      </c>
    </row>
    <row r="159" spans="1:12" s="133" customFormat="1" ht="21" customHeight="1" x14ac:dyDescent="0.35">
      <c r="A159" s="615" t="s">
        <v>9</v>
      </c>
      <c r="B159" s="615"/>
      <c r="C159" s="595"/>
      <c r="D159" s="159">
        <v>1</v>
      </c>
      <c r="E159" s="159">
        <v>27</v>
      </c>
      <c r="F159" s="162"/>
      <c r="G159" s="159"/>
      <c r="H159" s="159"/>
      <c r="I159" s="163"/>
      <c r="J159" s="160">
        <f>SUM(J132:J158)</f>
        <v>69000</v>
      </c>
      <c r="K159" s="160"/>
      <c r="L159" s="160"/>
    </row>
    <row r="160" spans="1:12" ht="21" customHeight="1" x14ac:dyDescent="0.35">
      <c r="A160" s="164">
        <v>10</v>
      </c>
      <c r="B160" s="157" t="s">
        <v>1501</v>
      </c>
      <c r="C160" s="593" t="s">
        <v>4250</v>
      </c>
      <c r="D160" s="165" t="s">
        <v>1502</v>
      </c>
      <c r="E160" s="165" t="s">
        <v>1503</v>
      </c>
      <c r="F160" s="165">
        <v>1</v>
      </c>
      <c r="G160" s="165">
        <v>110</v>
      </c>
      <c r="H160" s="166">
        <v>2640</v>
      </c>
      <c r="I160" s="167">
        <v>57</v>
      </c>
      <c r="J160" s="166">
        <v>12000</v>
      </c>
      <c r="K160" s="168" t="s">
        <v>1504</v>
      </c>
      <c r="L160" s="168" t="s">
        <v>1505</v>
      </c>
    </row>
    <row r="161" spans="1:12" ht="21" customHeight="1" x14ac:dyDescent="0.35">
      <c r="A161" s="164"/>
      <c r="B161" s="164"/>
      <c r="C161" s="593"/>
      <c r="D161" s="155" t="s">
        <v>1502</v>
      </c>
      <c r="E161" s="155" t="s">
        <v>1506</v>
      </c>
      <c r="F161" s="155">
        <v>2</v>
      </c>
      <c r="G161" s="155">
        <v>106</v>
      </c>
      <c r="H161" s="149">
        <v>2544</v>
      </c>
      <c r="I161" s="150">
        <v>56.8</v>
      </c>
      <c r="J161" s="149">
        <v>12000</v>
      </c>
      <c r="K161" s="138" t="s">
        <v>1507</v>
      </c>
      <c r="L161" s="138" t="s">
        <v>1508</v>
      </c>
    </row>
    <row r="162" spans="1:12" ht="21" customHeight="1" x14ac:dyDescent="0.35">
      <c r="A162" s="164"/>
      <c r="B162" s="164"/>
      <c r="C162" s="593"/>
      <c r="D162" s="155" t="s">
        <v>1502</v>
      </c>
      <c r="E162" s="155" t="s">
        <v>1509</v>
      </c>
      <c r="F162" s="155">
        <v>1</v>
      </c>
      <c r="G162" s="155">
        <v>113</v>
      </c>
      <c r="H162" s="149">
        <v>2712</v>
      </c>
      <c r="I162" s="150">
        <v>56.6</v>
      </c>
      <c r="J162" s="149">
        <v>5000</v>
      </c>
      <c r="K162" s="138" t="s">
        <v>1510</v>
      </c>
      <c r="L162" s="138" t="s">
        <v>1511</v>
      </c>
    </row>
    <row r="163" spans="1:12" ht="21" customHeight="1" x14ac:dyDescent="0.35">
      <c r="A163" s="164"/>
      <c r="B163" s="164"/>
      <c r="C163" s="593"/>
      <c r="D163" s="155" t="s">
        <v>1502</v>
      </c>
      <c r="E163" s="155" t="s">
        <v>1512</v>
      </c>
      <c r="F163" s="155">
        <v>2</v>
      </c>
      <c r="G163" s="155">
        <v>110</v>
      </c>
      <c r="H163" s="149">
        <v>2640</v>
      </c>
      <c r="I163" s="150">
        <v>56.5</v>
      </c>
      <c r="J163" s="149">
        <v>3000</v>
      </c>
      <c r="K163" s="138" t="s">
        <v>1513</v>
      </c>
      <c r="L163" s="138" t="s">
        <v>1514</v>
      </c>
    </row>
    <row r="164" spans="1:12" ht="21" customHeight="1" x14ac:dyDescent="0.35">
      <c r="A164" s="164"/>
      <c r="B164" s="164"/>
      <c r="C164" s="593"/>
      <c r="D164" s="155" t="s">
        <v>1502</v>
      </c>
      <c r="E164" s="155" t="s">
        <v>1515</v>
      </c>
      <c r="F164" s="155">
        <v>1</v>
      </c>
      <c r="G164" s="155">
        <v>131</v>
      </c>
      <c r="H164" s="149">
        <v>3144</v>
      </c>
      <c r="I164" s="150">
        <v>55.6</v>
      </c>
      <c r="J164" s="149">
        <v>1000</v>
      </c>
      <c r="K164" s="138" t="s">
        <v>1516</v>
      </c>
      <c r="L164" s="138" t="s">
        <v>1517</v>
      </c>
    </row>
    <row r="165" spans="1:12" ht="21" customHeight="1" x14ac:dyDescent="0.35">
      <c r="A165" s="164"/>
      <c r="B165" s="164"/>
      <c r="C165" s="593"/>
      <c r="D165" s="155" t="s">
        <v>1502</v>
      </c>
      <c r="E165" s="155" t="s">
        <v>1518</v>
      </c>
      <c r="F165" s="155">
        <v>1</v>
      </c>
      <c r="G165" s="155">
        <v>102</v>
      </c>
      <c r="H165" s="149">
        <v>2448</v>
      </c>
      <c r="I165" s="150">
        <v>55.8</v>
      </c>
      <c r="J165" s="149">
        <v>15000</v>
      </c>
      <c r="K165" s="138" t="s">
        <v>1519</v>
      </c>
      <c r="L165" s="138" t="s">
        <v>1520</v>
      </c>
    </row>
    <row r="166" spans="1:12" ht="21" customHeight="1" x14ac:dyDescent="0.35">
      <c r="A166" s="164"/>
      <c r="B166" s="164"/>
      <c r="C166" s="593"/>
      <c r="D166" s="155" t="s">
        <v>1502</v>
      </c>
      <c r="E166" s="155" t="s">
        <v>1521</v>
      </c>
      <c r="F166" s="155">
        <v>2</v>
      </c>
      <c r="G166" s="155">
        <v>110</v>
      </c>
      <c r="H166" s="149">
        <v>2640</v>
      </c>
      <c r="I166" s="150">
        <v>55.6</v>
      </c>
      <c r="J166" s="149">
        <v>15000</v>
      </c>
      <c r="K166" s="138" t="s">
        <v>1522</v>
      </c>
      <c r="L166" s="138" t="s">
        <v>1523</v>
      </c>
    </row>
    <row r="167" spans="1:12" ht="21" customHeight="1" x14ac:dyDescent="0.35">
      <c r="A167" s="164"/>
      <c r="B167" s="164"/>
      <c r="C167" s="593"/>
      <c r="D167" s="155" t="s">
        <v>1502</v>
      </c>
      <c r="E167" s="155" t="s">
        <v>1524</v>
      </c>
      <c r="F167" s="155">
        <v>1</v>
      </c>
      <c r="G167" s="155">
        <v>110</v>
      </c>
      <c r="H167" s="149">
        <v>2640</v>
      </c>
      <c r="I167" s="150">
        <v>56.8</v>
      </c>
      <c r="J167" s="149">
        <v>3000</v>
      </c>
      <c r="K167" s="138" t="s">
        <v>1525</v>
      </c>
      <c r="L167" s="138" t="s">
        <v>1526</v>
      </c>
    </row>
    <row r="168" spans="1:12" ht="21" customHeight="1" x14ac:dyDescent="0.35">
      <c r="A168" s="164"/>
      <c r="B168" s="164"/>
      <c r="C168" s="593"/>
      <c r="D168" s="155" t="s">
        <v>1502</v>
      </c>
      <c r="E168" s="155" t="s">
        <v>1527</v>
      </c>
      <c r="F168" s="155">
        <v>1</v>
      </c>
      <c r="G168" s="155">
        <v>95</v>
      </c>
      <c r="H168" s="149">
        <v>2280</v>
      </c>
      <c r="I168" s="150">
        <v>57.4</v>
      </c>
      <c r="J168" s="149">
        <v>1000</v>
      </c>
      <c r="K168" s="138" t="s">
        <v>1528</v>
      </c>
      <c r="L168" s="138" t="s">
        <v>1529</v>
      </c>
    </row>
    <row r="169" spans="1:12" ht="21" customHeight="1" x14ac:dyDescent="0.35">
      <c r="A169" s="164"/>
      <c r="B169" s="164"/>
      <c r="C169" s="593"/>
      <c r="D169" s="155" t="s">
        <v>1502</v>
      </c>
      <c r="E169" s="155" t="s">
        <v>1530</v>
      </c>
      <c r="F169" s="155">
        <v>2</v>
      </c>
      <c r="G169" s="155">
        <v>110</v>
      </c>
      <c r="H169" s="149">
        <v>2640</v>
      </c>
      <c r="I169" s="150">
        <v>56.6</v>
      </c>
      <c r="J169" s="149">
        <v>1000</v>
      </c>
      <c r="K169" s="138" t="s">
        <v>1531</v>
      </c>
      <c r="L169" s="138" t="s">
        <v>1532</v>
      </c>
    </row>
    <row r="170" spans="1:12" ht="21" customHeight="1" x14ac:dyDescent="0.35">
      <c r="A170" s="164"/>
      <c r="B170" s="164"/>
      <c r="C170" s="593"/>
      <c r="D170" s="155" t="s">
        <v>1502</v>
      </c>
      <c r="E170" s="155" t="s">
        <v>1533</v>
      </c>
      <c r="F170" s="155">
        <v>2</v>
      </c>
      <c r="G170" s="155">
        <v>128</v>
      </c>
      <c r="H170" s="149">
        <v>3072</v>
      </c>
      <c r="I170" s="150">
        <v>55.6</v>
      </c>
      <c r="J170" s="149">
        <v>3000</v>
      </c>
      <c r="K170" s="138" t="s">
        <v>1534</v>
      </c>
      <c r="L170" s="138" t="s">
        <v>1535</v>
      </c>
    </row>
    <row r="171" spans="1:12" ht="21" customHeight="1" x14ac:dyDescent="0.35">
      <c r="A171" s="164"/>
      <c r="B171" s="164"/>
      <c r="C171" s="593"/>
      <c r="D171" s="155" t="s">
        <v>1502</v>
      </c>
      <c r="E171" s="155" t="s">
        <v>1536</v>
      </c>
      <c r="F171" s="155">
        <v>2</v>
      </c>
      <c r="G171" s="155">
        <v>117</v>
      </c>
      <c r="H171" s="149">
        <v>2808</v>
      </c>
      <c r="I171" s="150">
        <v>55.4</v>
      </c>
      <c r="J171" s="149">
        <v>1000</v>
      </c>
      <c r="K171" s="138" t="s">
        <v>1537</v>
      </c>
      <c r="L171" s="138" t="s">
        <v>1538</v>
      </c>
    </row>
    <row r="172" spans="1:12" ht="21" customHeight="1" x14ac:dyDescent="0.35">
      <c r="A172" s="164"/>
      <c r="B172" s="164"/>
      <c r="C172" s="593"/>
      <c r="D172" s="155" t="s">
        <v>1502</v>
      </c>
      <c r="E172" s="155" t="s">
        <v>1539</v>
      </c>
      <c r="F172" s="155">
        <v>2</v>
      </c>
      <c r="G172" s="155">
        <v>117</v>
      </c>
      <c r="H172" s="149">
        <v>2808</v>
      </c>
      <c r="I172" s="150">
        <v>55.4</v>
      </c>
      <c r="J172" s="149">
        <v>2000</v>
      </c>
      <c r="K172" s="138" t="s">
        <v>1540</v>
      </c>
      <c r="L172" s="138" t="s">
        <v>1541</v>
      </c>
    </row>
    <row r="173" spans="1:12" ht="21" customHeight="1" x14ac:dyDescent="0.35">
      <c r="A173" s="164"/>
      <c r="B173" s="164"/>
      <c r="C173" s="593"/>
      <c r="D173" s="155" t="s">
        <v>1502</v>
      </c>
      <c r="E173" s="155" t="s">
        <v>1542</v>
      </c>
      <c r="F173" s="155">
        <v>2</v>
      </c>
      <c r="G173" s="155">
        <v>117</v>
      </c>
      <c r="H173" s="149">
        <v>2808</v>
      </c>
      <c r="I173" s="150">
        <v>55.5</v>
      </c>
      <c r="J173" s="149">
        <v>1000</v>
      </c>
      <c r="K173" s="138" t="s">
        <v>1543</v>
      </c>
      <c r="L173" s="138" t="s">
        <v>1544</v>
      </c>
    </row>
    <row r="174" spans="1:12" ht="21" customHeight="1" x14ac:dyDescent="0.35">
      <c r="A174" s="164"/>
      <c r="B174" s="164"/>
      <c r="C174" s="593"/>
      <c r="D174" s="155" t="s">
        <v>1502</v>
      </c>
      <c r="E174" s="155" t="s">
        <v>1545</v>
      </c>
      <c r="F174" s="155">
        <v>1</v>
      </c>
      <c r="G174" s="155">
        <v>55</v>
      </c>
      <c r="H174" s="149">
        <v>1320</v>
      </c>
      <c r="I174" s="150">
        <v>60.2</v>
      </c>
      <c r="J174" s="149">
        <v>1000</v>
      </c>
      <c r="K174" s="138" t="s">
        <v>1546</v>
      </c>
      <c r="L174" s="138" t="s">
        <v>1547</v>
      </c>
    </row>
    <row r="175" spans="1:12" ht="21" customHeight="1" x14ac:dyDescent="0.35">
      <c r="A175" s="164"/>
      <c r="B175" s="157"/>
      <c r="C175" s="593"/>
      <c r="D175" s="165" t="s">
        <v>1502</v>
      </c>
      <c r="E175" s="165" t="s">
        <v>1548</v>
      </c>
      <c r="F175" s="165">
        <v>1</v>
      </c>
      <c r="G175" s="165">
        <v>113</v>
      </c>
      <c r="H175" s="166">
        <v>2712</v>
      </c>
      <c r="I175" s="167">
        <v>56.7</v>
      </c>
      <c r="J175" s="149">
        <v>3000</v>
      </c>
      <c r="K175" s="138" t="s">
        <v>1549</v>
      </c>
      <c r="L175" s="138" t="s">
        <v>1550</v>
      </c>
    </row>
    <row r="176" spans="1:12" ht="21" customHeight="1" x14ac:dyDescent="0.35">
      <c r="A176" s="164"/>
      <c r="B176" s="164"/>
      <c r="C176" s="593"/>
      <c r="D176" s="155" t="s">
        <v>1502</v>
      </c>
      <c r="E176" s="155" t="s">
        <v>1551</v>
      </c>
      <c r="F176" s="155">
        <v>2</v>
      </c>
      <c r="G176" s="155">
        <v>117</v>
      </c>
      <c r="H176" s="149">
        <v>2808</v>
      </c>
      <c r="I176" s="150">
        <v>56.6</v>
      </c>
      <c r="J176" s="149">
        <v>5000</v>
      </c>
      <c r="K176" s="138" t="s">
        <v>1552</v>
      </c>
      <c r="L176" s="138" t="s">
        <v>1553</v>
      </c>
    </row>
    <row r="177" spans="1:12" ht="21" customHeight="1" x14ac:dyDescent="0.35">
      <c r="A177" s="164"/>
      <c r="B177" s="164"/>
      <c r="C177" s="593"/>
      <c r="D177" s="155" t="s">
        <v>1502</v>
      </c>
      <c r="E177" s="155" t="s">
        <v>1554</v>
      </c>
      <c r="F177" s="155">
        <v>2</v>
      </c>
      <c r="G177" s="155">
        <v>110</v>
      </c>
      <c r="H177" s="149">
        <v>2640</v>
      </c>
      <c r="I177" s="150">
        <v>56.4</v>
      </c>
      <c r="J177" s="149">
        <v>10000</v>
      </c>
      <c r="K177" s="138" t="s">
        <v>1555</v>
      </c>
      <c r="L177" s="138" t="s">
        <v>1556</v>
      </c>
    </row>
    <row r="178" spans="1:12" ht="21" customHeight="1" x14ac:dyDescent="0.35">
      <c r="A178" s="164"/>
      <c r="B178" s="164"/>
      <c r="C178" s="593"/>
      <c r="D178" s="155" t="s">
        <v>1502</v>
      </c>
      <c r="E178" s="155" t="s">
        <v>1557</v>
      </c>
      <c r="F178" s="155">
        <v>2</v>
      </c>
      <c r="G178" s="155">
        <v>110</v>
      </c>
      <c r="H178" s="149">
        <v>2640</v>
      </c>
      <c r="I178" s="150">
        <v>56.4</v>
      </c>
      <c r="J178" s="149">
        <v>10000</v>
      </c>
      <c r="K178" s="138" t="s">
        <v>1558</v>
      </c>
      <c r="L178" s="138" t="s">
        <v>1559</v>
      </c>
    </row>
    <row r="179" spans="1:12" ht="21" customHeight="1" x14ac:dyDescent="0.35">
      <c r="A179" s="164"/>
      <c r="B179" s="164"/>
      <c r="C179" s="593"/>
      <c r="D179" s="155" t="s">
        <v>1502</v>
      </c>
      <c r="E179" s="155" t="s">
        <v>1560</v>
      </c>
      <c r="F179" s="155">
        <v>2</v>
      </c>
      <c r="G179" s="155">
        <v>110</v>
      </c>
      <c r="H179" s="149">
        <v>2640</v>
      </c>
      <c r="I179" s="150">
        <v>56</v>
      </c>
      <c r="J179" s="149">
        <v>300</v>
      </c>
      <c r="K179" s="138" t="s">
        <v>1561</v>
      </c>
      <c r="L179" s="138" t="s">
        <v>1562</v>
      </c>
    </row>
    <row r="180" spans="1:12" ht="21" customHeight="1" x14ac:dyDescent="0.35">
      <c r="A180" s="164"/>
      <c r="B180" s="164"/>
      <c r="C180" s="593"/>
      <c r="D180" s="155" t="s">
        <v>1502</v>
      </c>
      <c r="E180" s="155" t="s">
        <v>1563</v>
      </c>
      <c r="F180" s="155">
        <v>2</v>
      </c>
      <c r="G180" s="155">
        <v>110</v>
      </c>
      <c r="H180" s="149">
        <v>2640</v>
      </c>
      <c r="I180" s="150">
        <v>54.7</v>
      </c>
      <c r="J180" s="149">
        <v>400</v>
      </c>
      <c r="K180" s="138" t="s">
        <v>1564</v>
      </c>
      <c r="L180" s="138" t="s">
        <v>1565</v>
      </c>
    </row>
    <row r="181" spans="1:12" ht="21" customHeight="1" x14ac:dyDescent="0.35">
      <c r="A181" s="164"/>
      <c r="B181" s="164"/>
      <c r="C181" s="593"/>
      <c r="D181" s="155" t="s">
        <v>1502</v>
      </c>
      <c r="E181" s="155" t="s">
        <v>1566</v>
      </c>
      <c r="F181" s="155">
        <v>2</v>
      </c>
      <c r="G181" s="155">
        <v>113</v>
      </c>
      <c r="H181" s="149">
        <v>2712</v>
      </c>
      <c r="I181" s="150">
        <v>55.6</v>
      </c>
      <c r="J181" s="149">
        <v>700</v>
      </c>
      <c r="K181" s="138" t="s">
        <v>1567</v>
      </c>
      <c r="L181" s="138" t="s">
        <v>1568</v>
      </c>
    </row>
    <row r="182" spans="1:12" ht="21" customHeight="1" x14ac:dyDescent="0.35">
      <c r="A182" s="164"/>
      <c r="B182" s="164"/>
      <c r="C182" s="593"/>
      <c r="D182" s="155" t="s">
        <v>1502</v>
      </c>
      <c r="E182" s="155" t="s">
        <v>1569</v>
      </c>
      <c r="F182" s="155">
        <v>2</v>
      </c>
      <c r="G182" s="155">
        <v>117</v>
      </c>
      <c r="H182" s="149">
        <v>2808</v>
      </c>
      <c r="I182" s="150">
        <v>56.7</v>
      </c>
      <c r="J182" s="149">
        <v>200</v>
      </c>
      <c r="K182" s="138" t="s">
        <v>1570</v>
      </c>
      <c r="L182" s="138" t="s">
        <v>1571</v>
      </c>
    </row>
    <row r="183" spans="1:12" ht="21" customHeight="1" x14ac:dyDescent="0.35">
      <c r="A183" s="164"/>
      <c r="B183" s="164"/>
      <c r="C183" s="593"/>
      <c r="D183" s="155" t="s">
        <v>1502</v>
      </c>
      <c r="E183" s="155" t="s">
        <v>1572</v>
      </c>
      <c r="F183" s="155">
        <v>1</v>
      </c>
      <c r="G183" s="155">
        <v>120</v>
      </c>
      <c r="H183" s="149">
        <v>2880</v>
      </c>
      <c r="I183" s="150">
        <v>54.7</v>
      </c>
      <c r="J183" s="149">
        <v>300</v>
      </c>
      <c r="K183" s="138" t="s">
        <v>1573</v>
      </c>
      <c r="L183" s="138" t="s">
        <v>1574</v>
      </c>
    </row>
    <row r="184" spans="1:12" ht="21" customHeight="1" x14ac:dyDescent="0.35">
      <c r="A184" s="164"/>
      <c r="B184" s="164"/>
      <c r="C184" s="593"/>
      <c r="D184" s="155" t="s">
        <v>1502</v>
      </c>
      <c r="E184" s="155" t="s">
        <v>1575</v>
      </c>
      <c r="F184" s="155">
        <v>2</v>
      </c>
      <c r="G184" s="155">
        <v>44</v>
      </c>
      <c r="H184" s="149">
        <v>1056</v>
      </c>
      <c r="I184" s="150">
        <v>57.1</v>
      </c>
      <c r="J184" s="149">
        <v>200</v>
      </c>
      <c r="K184" s="138" t="s">
        <v>1576</v>
      </c>
      <c r="L184" s="138" t="s">
        <v>1577</v>
      </c>
    </row>
    <row r="185" spans="1:12" ht="21" customHeight="1" x14ac:dyDescent="0.35">
      <c r="A185" s="164"/>
      <c r="B185" s="164"/>
      <c r="C185" s="593"/>
      <c r="D185" s="155" t="s">
        <v>1502</v>
      </c>
      <c r="E185" s="155" t="s">
        <v>1578</v>
      </c>
      <c r="F185" s="155">
        <v>3</v>
      </c>
      <c r="G185" s="155">
        <v>117</v>
      </c>
      <c r="H185" s="149">
        <v>2808</v>
      </c>
      <c r="I185" s="150">
        <v>55.4</v>
      </c>
      <c r="J185" s="149">
        <v>400</v>
      </c>
      <c r="K185" s="138" t="s">
        <v>1579</v>
      </c>
      <c r="L185" s="138" t="s">
        <v>1580</v>
      </c>
    </row>
    <row r="186" spans="1:12" ht="21" customHeight="1" x14ac:dyDescent="0.35">
      <c r="A186" s="164"/>
      <c r="B186" s="164"/>
      <c r="C186" s="593"/>
      <c r="D186" s="155" t="s">
        <v>1502</v>
      </c>
      <c r="E186" s="155" t="s">
        <v>1581</v>
      </c>
      <c r="F186" s="155">
        <v>3</v>
      </c>
      <c r="G186" s="155">
        <v>124</v>
      </c>
      <c r="H186" s="149">
        <v>2976</v>
      </c>
      <c r="I186" s="150">
        <v>55.2</v>
      </c>
      <c r="J186" s="149">
        <v>100</v>
      </c>
      <c r="K186" s="138" t="s">
        <v>1582</v>
      </c>
      <c r="L186" s="138" t="s">
        <v>1583</v>
      </c>
    </row>
    <row r="187" spans="1:12" ht="21" customHeight="1" x14ac:dyDescent="0.35">
      <c r="A187" s="164"/>
      <c r="B187" s="164"/>
      <c r="C187" s="593"/>
      <c r="D187" s="155" t="s">
        <v>1502</v>
      </c>
      <c r="E187" s="155" t="s">
        <v>1584</v>
      </c>
      <c r="F187" s="155">
        <v>2</v>
      </c>
      <c r="G187" s="155">
        <v>113</v>
      </c>
      <c r="H187" s="149">
        <v>2712</v>
      </c>
      <c r="I187" s="150">
        <v>55.6</v>
      </c>
      <c r="J187" s="149">
        <v>2000</v>
      </c>
      <c r="K187" s="138" t="s">
        <v>1585</v>
      </c>
      <c r="L187" s="138" t="s">
        <v>1586</v>
      </c>
    </row>
    <row r="188" spans="1:12" ht="21" customHeight="1" x14ac:dyDescent="0.35">
      <c r="A188" s="164"/>
      <c r="B188" s="164"/>
      <c r="C188" s="593"/>
      <c r="D188" s="155" t="s">
        <v>1502</v>
      </c>
      <c r="E188" s="155" t="s">
        <v>1587</v>
      </c>
      <c r="F188" s="155">
        <v>2</v>
      </c>
      <c r="G188" s="155">
        <v>110</v>
      </c>
      <c r="H188" s="149">
        <v>2640</v>
      </c>
      <c r="I188" s="150">
        <v>54.3</v>
      </c>
      <c r="J188" s="149">
        <v>700</v>
      </c>
      <c r="K188" s="138" t="s">
        <v>1588</v>
      </c>
      <c r="L188" s="138" t="s">
        <v>1589</v>
      </c>
    </row>
    <row r="189" spans="1:12" ht="21" customHeight="1" x14ac:dyDescent="0.35">
      <c r="A189" s="164"/>
      <c r="B189" s="164"/>
      <c r="C189" s="593"/>
      <c r="D189" s="155" t="s">
        <v>1502</v>
      </c>
      <c r="E189" s="155" t="s">
        <v>1590</v>
      </c>
      <c r="F189" s="155">
        <v>2</v>
      </c>
      <c r="G189" s="155">
        <v>128</v>
      </c>
      <c r="H189" s="149">
        <v>3072</v>
      </c>
      <c r="I189" s="150">
        <v>55.2</v>
      </c>
      <c r="J189" s="149">
        <v>700</v>
      </c>
      <c r="K189" s="138" t="s">
        <v>1591</v>
      </c>
      <c r="L189" s="138" t="s">
        <v>1592</v>
      </c>
    </row>
    <row r="190" spans="1:12" ht="21" customHeight="1" x14ac:dyDescent="0.35">
      <c r="A190" s="164"/>
      <c r="B190" s="164"/>
      <c r="C190" s="593"/>
      <c r="D190" s="155" t="s">
        <v>1502</v>
      </c>
      <c r="E190" s="155" t="s">
        <v>1593</v>
      </c>
      <c r="F190" s="155">
        <v>2</v>
      </c>
      <c r="G190" s="155">
        <v>135</v>
      </c>
      <c r="H190" s="149">
        <v>3240</v>
      </c>
      <c r="I190" s="150">
        <v>56</v>
      </c>
      <c r="J190" s="149">
        <v>300</v>
      </c>
      <c r="K190" s="138" t="s">
        <v>1594</v>
      </c>
      <c r="L190" s="138" t="s">
        <v>1595</v>
      </c>
    </row>
    <row r="191" spans="1:12" ht="21" customHeight="1" x14ac:dyDescent="0.35">
      <c r="A191" s="164"/>
      <c r="B191" s="164"/>
      <c r="C191" s="593"/>
      <c r="D191" s="155" t="s">
        <v>1502</v>
      </c>
      <c r="E191" s="155" t="s">
        <v>1596</v>
      </c>
      <c r="F191" s="155">
        <v>2</v>
      </c>
      <c r="G191" s="155">
        <v>139</v>
      </c>
      <c r="H191" s="149">
        <v>3336</v>
      </c>
      <c r="I191" s="150">
        <v>55.5</v>
      </c>
      <c r="J191" s="149">
        <v>300</v>
      </c>
      <c r="K191" s="138" t="s">
        <v>1597</v>
      </c>
      <c r="L191" s="138" t="s">
        <v>1598</v>
      </c>
    </row>
    <row r="192" spans="1:12" ht="21" customHeight="1" x14ac:dyDescent="0.35">
      <c r="A192" s="165"/>
      <c r="B192" s="165"/>
      <c r="C192" s="594"/>
      <c r="D192" s="155" t="s">
        <v>1502</v>
      </c>
      <c r="E192" s="155" t="s">
        <v>1599</v>
      </c>
      <c r="F192" s="155">
        <v>2</v>
      </c>
      <c r="G192" s="155">
        <v>120</v>
      </c>
      <c r="H192" s="149">
        <v>2880</v>
      </c>
      <c r="I192" s="150">
        <v>56</v>
      </c>
      <c r="J192" s="149">
        <v>200</v>
      </c>
      <c r="K192" s="138" t="s">
        <v>1600</v>
      </c>
      <c r="L192" s="138" t="s">
        <v>1601</v>
      </c>
    </row>
    <row r="193" spans="1:12" s="133" customFormat="1" ht="21" customHeight="1" x14ac:dyDescent="0.35">
      <c r="A193" s="616" t="s">
        <v>9</v>
      </c>
      <c r="B193" s="617"/>
      <c r="C193" s="596"/>
      <c r="D193" s="159">
        <v>1</v>
      </c>
      <c r="E193" s="159">
        <v>33</v>
      </c>
      <c r="F193" s="162"/>
      <c r="G193" s="159"/>
      <c r="H193" s="159"/>
      <c r="I193" s="163"/>
      <c r="J193" s="160">
        <f>SUM(J160:J192)</f>
        <v>110800</v>
      </c>
      <c r="K193" s="160"/>
      <c r="L193" s="160"/>
    </row>
    <row r="194" spans="1:12" ht="21" customHeight="1" x14ac:dyDescent="0.35">
      <c r="A194" s="153">
        <v>11</v>
      </c>
      <c r="B194" s="154" t="s">
        <v>1602</v>
      </c>
      <c r="C194" s="592" t="s">
        <v>4252</v>
      </c>
      <c r="D194" s="155" t="s">
        <v>1603</v>
      </c>
      <c r="E194" s="155" t="s">
        <v>1604</v>
      </c>
      <c r="F194" s="155">
        <v>2</v>
      </c>
      <c r="G194" s="155">
        <v>113</v>
      </c>
      <c r="H194" s="149">
        <v>2712</v>
      </c>
      <c r="I194" s="150">
        <v>54</v>
      </c>
      <c r="J194" s="149">
        <v>2500</v>
      </c>
      <c r="K194" s="138" t="s">
        <v>1605</v>
      </c>
      <c r="L194" s="138" t="s">
        <v>1606</v>
      </c>
    </row>
    <row r="195" spans="1:12" ht="21" customHeight="1" x14ac:dyDescent="0.35">
      <c r="A195" s="164"/>
      <c r="B195" s="164"/>
      <c r="C195" s="593"/>
      <c r="D195" s="155" t="s">
        <v>1603</v>
      </c>
      <c r="E195" s="155" t="s">
        <v>1607</v>
      </c>
      <c r="F195" s="155">
        <v>2</v>
      </c>
      <c r="G195" s="155">
        <v>95</v>
      </c>
      <c r="H195" s="149">
        <v>2280</v>
      </c>
      <c r="I195" s="150">
        <v>53.7</v>
      </c>
      <c r="J195" s="149">
        <v>1000</v>
      </c>
      <c r="K195" s="138" t="s">
        <v>1608</v>
      </c>
      <c r="L195" s="138" t="s">
        <v>1609</v>
      </c>
    </row>
    <row r="196" spans="1:12" ht="21" customHeight="1" x14ac:dyDescent="0.35">
      <c r="A196" s="164"/>
      <c r="B196" s="164"/>
      <c r="C196" s="593"/>
      <c r="D196" s="155" t="s">
        <v>1603</v>
      </c>
      <c r="E196" s="155" t="s">
        <v>1610</v>
      </c>
      <c r="F196" s="155">
        <v>2</v>
      </c>
      <c r="G196" s="155">
        <v>88</v>
      </c>
      <c r="H196" s="149">
        <v>2112</v>
      </c>
      <c r="I196" s="150">
        <v>53.1</v>
      </c>
      <c r="J196" s="149">
        <v>800</v>
      </c>
      <c r="K196" s="138" t="s">
        <v>1611</v>
      </c>
      <c r="L196" s="138" t="s">
        <v>1612</v>
      </c>
    </row>
    <row r="197" spans="1:12" ht="21" customHeight="1" x14ac:dyDescent="0.35">
      <c r="A197" s="164"/>
      <c r="B197" s="164"/>
      <c r="C197" s="593"/>
      <c r="D197" s="155" t="s">
        <v>1603</v>
      </c>
      <c r="E197" s="155" t="s">
        <v>1613</v>
      </c>
      <c r="F197" s="155">
        <v>2</v>
      </c>
      <c r="G197" s="155">
        <v>117</v>
      </c>
      <c r="H197" s="149">
        <v>2808</v>
      </c>
      <c r="I197" s="150">
        <v>55.1</v>
      </c>
      <c r="J197" s="149">
        <v>2000</v>
      </c>
      <c r="K197" s="138" t="s">
        <v>1614</v>
      </c>
      <c r="L197" s="138" t="s">
        <v>1615</v>
      </c>
    </row>
    <row r="198" spans="1:12" ht="21" customHeight="1" x14ac:dyDescent="0.35">
      <c r="A198" s="164"/>
      <c r="B198" s="164"/>
      <c r="C198" s="593"/>
      <c r="D198" s="155" t="s">
        <v>1603</v>
      </c>
      <c r="E198" s="155" t="s">
        <v>1616</v>
      </c>
      <c r="F198" s="155">
        <v>2</v>
      </c>
      <c r="G198" s="155">
        <v>120</v>
      </c>
      <c r="H198" s="149">
        <v>2880</v>
      </c>
      <c r="I198" s="150">
        <v>53.4</v>
      </c>
      <c r="J198" s="149">
        <v>2000</v>
      </c>
      <c r="K198" s="138" t="s">
        <v>1617</v>
      </c>
      <c r="L198" s="138" t="s">
        <v>1618</v>
      </c>
    </row>
    <row r="199" spans="1:12" ht="21" customHeight="1" x14ac:dyDescent="0.35">
      <c r="A199" s="164"/>
      <c r="B199" s="164"/>
      <c r="C199" s="593"/>
      <c r="D199" s="155" t="s">
        <v>1603</v>
      </c>
      <c r="E199" s="155" t="s">
        <v>1619</v>
      </c>
      <c r="F199" s="155">
        <v>2</v>
      </c>
      <c r="G199" s="155">
        <v>120</v>
      </c>
      <c r="H199" s="149">
        <v>2880</v>
      </c>
      <c r="I199" s="150">
        <v>53.1</v>
      </c>
      <c r="J199" s="149">
        <v>5000</v>
      </c>
      <c r="K199" s="138" t="s">
        <v>1620</v>
      </c>
      <c r="L199" s="138" t="s">
        <v>1621</v>
      </c>
    </row>
    <row r="200" spans="1:12" s="133" customFormat="1" ht="21" customHeight="1" x14ac:dyDescent="0.35">
      <c r="A200" s="616" t="s">
        <v>9</v>
      </c>
      <c r="B200" s="617"/>
      <c r="C200" s="596"/>
      <c r="D200" s="159">
        <v>1</v>
      </c>
      <c r="E200" s="159">
        <v>6</v>
      </c>
      <c r="F200" s="162"/>
      <c r="G200" s="159"/>
      <c r="H200" s="159"/>
      <c r="I200" s="163"/>
      <c r="J200" s="160">
        <f>SUM(J194:J199)</f>
        <v>13300</v>
      </c>
      <c r="K200" s="160"/>
      <c r="L200" s="160"/>
    </row>
    <row r="201" spans="1:12" s="133" customFormat="1" ht="21" customHeight="1" x14ac:dyDescent="0.35">
      <c r="A201" s="612" t="s">
        <v>10</v>
      </c>
      <c r="B201" s="613"/>
      <c r="C201" s="614"/>
      <c r="D201" s="169">
        <f>SUM(D5+D22+D62+D67+D70+D109+D125+D131+D159+D193+D200)</f>
        <v>28</v>
      </c>
      <c r="E201" s="169">
        <f>SUM(E5+E22+E62+E67+E70+E109+E125+E131+E159+E193+E200)</f>
        <v>186</v>
      </c>
      <c r="F201" s="169"/>
      <c r="G201" s="169"/>
      <c r="H201" s="169"/>
      <c r="I201" s="170"/>
      <c r="J201" s="171">
        <f>SUM(J5+J22+J62+J67+J70+J109+J125+J131+J159+J193+J200)</f>
        <v>515300</v>
      </c>
      <c r="K201" s="171"/>
      <c r="L201" s="171"/>
    </row>
    <row r="202" spans="1:12" ht="21" customHeight="1" x14ac:dyDescent="0.35">
      <c r="A202" s="172"/>
    </row>
    <row r="203" spans="1:12" ht="21" customHeight="1" x14ac:dyDescent="0.35">
      <c r="A203" s="172"/>
    </row>
    <row r="204" spans="1:12" ht="21" customHeight="1" x14ac:dyDescent="0.35">
      <c r="A204" s="172"/>
    </row>
    <row r="205" spans="1:12" ht="21" customHeight="1" x14ac:dyDescent="0.35">
      <c r="A205" s="172"/>
    </row>
    <row r="206" spans="1:12" ht="21" customHeight="1" x14ac:dyDescent="0.35">
      <c r="A206" s="172"/>
    </row>
    <row r="207" spans="1:12" ht="21" customHeight="1" x14ac:dyDescent="0.35">
      <c r="A207" s="172"/>
    </row>
    <row r="208" spans="1:12" ht="21" customHeight="1" x14ac:dyDescent="0.35">
      <c r="A208" s="172"/>
    </row>
    <row r="209" spans="1:12" ht="21" customHeight="1" x14ac:dyDescent="0.35">
      <c r="A209" s="172"/>
      <c r="D209" s="134"/>
      <c r="E209" s="134"/>
      <c r="F209" s="134"/>
      <c r="G209" s="134"/>
      <c r="H209" s="134"/>
      <c r="I209" s="134"/>
      <c r="J209" s="176"/>
      <c r="K209" s="176"/>
      <c r="L209" s="176"/>
    </row>
    <row r="210" spans="1:12" ht="21" customHeight="1" x14ac:dyDescent="0.35">
      <c r="A210" s="172"/>
      <c r="D210" s="134"/>
      <c r="E210" s="134"/>
      <c r="F210" s="134"/>
      <c r="G210" s="134"/>
      <c r="H210" s="134"/>
      <c r="I210" s="134"/>
      <c r="J210" s="176"/>
      <c r="K210" s="176"/>
      <c r="L210" s="176"/>
    </row>
    <row r="211" spans="1:12" ht="21" customHeight="1" x14ac:dyDescent="0.35">
      <c r="A211" s="172"/>
      <c r="D211" s="134"/>
      <c r="E211" s="134"/>
      <c r="F211" s="134"/>
      <c r="G211" s="134"/>
      <c r="H211" s="134"/>
      <c r="I211" s="134"/>
      <c r="J211" s="176"/>
      <c r="K211" s="176"/>
      <c r="L211" s="176"/>
    </row>
    <row r="212" spans="1:12" ht="21" customHeight="1" x14ac:dyDescent="0.35">
      <c r="A212" s="172"/>
      <c r="D212" s="134"/>
      <c r="E212" s="134"/>
      <c r="F212" s="134"/>
      <c r="G212" s="134"/>
      <c r="H212" s="134"/>
      <c r="I212" s="134"/>
      <c r="J212" s="176"/>
      <c r="K212" s="176"/>
      <c r="L212" s="176"/>
    </row>
    <row r="213" spans="1:12" ht="21" customHeight="1" x14ac:dyDescent="0.35">
      <c r="A213" s="172"/>
      <c r="D213" s="134"/>
      <c r="E213" s="134"/>
      <c r="F213" s="134"/>
      <c r="G213" s="134"/>
      <c r="H213" s="134"/>
      <c r="I213" s="134"/>
      <c r="J213" s="176"/>
      <c r="K213" s="176"/>
      <c r="L213" s="176"/>
    </row>
    <row r="214" spans="1:12" ht="21" customHeight="1" x14ac:dyDescent="0.35">
      <c r="A214" s="172"/>
      <c r="D214" s="134"/>
      <c r="E214" s="134"/>
      <c r="F214" s="134"/>
      <c r="G214" s="134"/>
      <c r="H214" s="134"/>
      <c r="I214" s="134"/>
      <c r="J214" s="176"/>
      <c r="K214" s="176"/>
      <c r="L214" s="176"/>
    </row>
    <row r="215" spans="1:12" ht="21" customHeight="1" x14ac:dyDescent="0.35">
      <c r="A215" s="172"/>
      <c r="D215" s="134"/>
      <c r="E215" s="134"/>
      <c r="F215" s="134"/>
      <c r="G215" s="134"/>
      <c r="H215" s="134"/>
      <c r="I215" s="134"/>
      <c r="J215" s="176"/>
      <c r="K215" s="176"/>
      <c r="L215" s="176"/>
    </row>
    <row r="216" spans="1:12" ht="21" customHeight="1" x14ac:dyDescent="0.35">
      <c r="A216" s="172"/>
      <c r="D216" s="134"/>
      <c r="E216" s="134"/>
      <c r="F216" s="134"/>
      <c r="G216" s="134"/>
      <c r="H216" s="134"/>
      <c r="I216" s="134"/>
      <c r="J216" s="176"/>
      <c r="K216" s="176"/>
      <c r="L216" s="176"/>
    </row>
    <row r="217" spans="1:12" ht="21" customHeight="1" x14ac:dyDescent="0.35">
      <c r="A217" s="172"/>
      <c r="D217" s="134"/>
      <c r="E217" s="134"/>
      <c r="F217" s="134"/>
      <c r="G217" s="134"/>
      <c r="H217" s="134"/>
      <c r="I217" s="134"/>
      <c r="J217" s="176"/>
      <c r="K217" s="176"/>
      <c r="L217" s="176"/>
    </row>
    <row r="218" spans="1:12" ht="21" customHeight="1" x14ac:dyDescent="0.35">
      <c r="A218" s="172"/>
      <c r="D218" s="134"/>
      <c r="E218" s="134"/>
      <c r="F218" s="134"/>
      <c r="G218" s="134"/>
      <c r="H218" s="134"/>
      <c r="I218" s="134"/>
      <c r="J218" s="176"/>
      <c r="K218" s="176"/>
      <c r="L218" s="176"/>
    </row>
    <row r="219" spans="1:12" ht="21" customHeight="1" x14ac:dyDescent="0.35">
      <c r="A219" s="172"/>
      <c r="D219" s="134"/>
      <c r="E219" s="134"/>
      <c r="F219" s="134"/>
      <c r="G219" s="134"/>
      <c r="H219" s="134"/>
      <c r="I219" s="134"/>
      <c r="J219" s="176"/>
      <c r="K219" s="176"/>
      <c r="L219" s="176"/>
    </row>
    <row r="220" spans="1:12" ht="21" customHeight="1" x14ac:dyDescent="0.35">
      <c r="A220" s="172"/>
      <c r="D220" s="134"/>
      <c r="E220" s="134"/>
      <c r="F220" s="134"/>
      <c r="G220" s="134"/>
      <c r="H220" s="134"/>
      <c r="I220" s="134"/>
      <c r="J220" s="176"/>
      <c r="K220" s="176"/>
      <c r="L220" s="176"/>
    </row>
    <row r="221" spans="1:12" ht="21" customHeight="1" x14ac:dyDescent="0.35">
      <c r="A221" s="172"/>
      <c r="D221" s="134"/>
      <c r="E221" s="134"/>
      <c r="F221" s="134"/>
      <c r="G221" s="134"/>
      <c r="H221" s="134"/>
      <c r="I221" s="134"/>
      <c r="J221" s="176"/>
      <c r="K221" s="176"/>
      <c r="L221" s="176"/>
    </row>
    <row r="222" spans="1:12" ht="21" customHeight="1" x14ac:dyDescent="0.35">
      <c r="A222" s="172"/>
      <c r="D222" s="134"/>
      <c r="E222" s="134"/>
      <c r="F222" s="134"/>
      <c r="G222" s="134"/>
      <c r="H222" s="134"/>
      <c r="I222" s="134"/>
      <c r="J222" s="176"/>
      <c r="K222" s="176"/>
      <c r="L222" s="176"/>
    </row>
    <row r="223" spans="1:12" ht="21" customHeight="1" x14ac:dyDescent="0.35">
      <c r="A223" s="172"/>
      <c r="D223" s="134"/>
      <c r="E223" s="134"/>
      <c r="F223" s="134"/>
      <c r="G223" s="134"/>
      <c r="H223" s="134"/>
      <c r="I223" s="134"/>
      <c r="J223" s="176"/>
      <c r="K223" s="176"/>
      <c r="L223" s="176"/>
    </row>
    <row r="224" spans="1:12" ht="21" customHeight="1" x14ac:dyDescent="0.35">
      <c r="A224" s="172"/>
      <c r="D224" s="134"/>
      <c r="E224" s="134"/>
      <c r="F224" s="134"/>
      <c r="G224" s="134"/>
      <c r="H224" s="134"/>
      <c r="I224" s="134"/>
      <c r="J224" s="176"/>
      <c r="K224" s="176"/>
      <c r="L224" s="176"/>
    </row>
    <row r="225" spans="1:12" ht="21" customHeight="1" x14ac:dyDescent="0.35">
      <c r="A225" s="172"/>
      <c r="D225" s="134"/>
      <c r="E225" s="134"/>
      <c r="F225" s="134"/>
      <c r="G225" s="134"/>
      <c r="H225" s="134"/>
      <c r="I225" s="134"/>
      <c r="J225" s="176"/>
      <c r="K225" s="176"/>
      <c r="L225" s="176"/>
    </row>
    <row r="226" spans="1:12" ht="21" customHeight="1" x14ac:dyDescent="0.35">
      <c r="A226" s="172"/>
      <c r="D226" s="134"/>
      <c r="E226" s="134"/>
      <c r="F226" s="134"/>
      <c r="G226" s="134"/>
      <c r="H226" s="134"/>
      <c r="I226" s="134"/>
      <c r="J226" s="176"/>
      <c r="K226" s="176"/>
      <c r="L226" s="176"/>
    </row>
    <row r="227" spans="1:12" ht="21" customHeight="1" x14ac:dyDescent="0.35">
      <c r="A227" s="172"/>
      <c r="D227" s="134"/>
      <c r="E227" s="134"/>
      <c r="F227" s="134"/>
      <c r="G227" s="134"/>
      <c r="H227" s="134"/>
      <c r="I227" s="134"/>
      <c r="J227" s="176"/>
      <c r="K227" s="176"/>
      <c r="L227" s="176"/>
    </row>
    <row r="228" spans="1:12" ht="21" customHeight="1" x14ac:dyDescent="0.35">
      <c r="A228" s="172"/>
      <c r="D228" s="134"/>
      <c r="E228" s="134"/>
      <c r="F228" s="134"/>
      <c r="G228" s="134"/>
      <c r="H228" s="134"/>
      <c r="I228" s="134"/>
      <c r="J228" s="176"/>
      <c r="K228" s="176"/>
      <c r="L228" s="176"/>
    </row>
    <row r="229" spans="1:12" ht="21" customHeight="1" x14ac:dyDescent="0.35">
      <c r="A229" s="172"/>
      <c r="D229" s="134"/>
      <c r="E229" s="134"/>
      <c r="F229" s="134"/>
      <c r="G229" s="134"/>
      <c r="H229" s="134"/>
      <c r="I229" s="134"/>
      <c r="J229" s="176"/>
      <c r="K229" s="176"/>
      <c r="L229" s="176"/>
    </row>
    <row r="230" spans="1:12" ht="21" customHeight="1" x14ac:dyDescent="0.35">
      <c r="A230" s="172"/>
      <c r="D230" s="134"/>
      <c r="E230" s="134"/>
      <c r="F230" s="134"/>
      <c r="G230" s="134"/>
      <c r="H230" s="134"/>
      <c r="I230" s="134"/>
      <c r="J230" s="176"/>
      <c r="K230" s="176"/>
      <c r="L230" s="176"/>
    </row>
    <row r="231" spans="1:12" ht="21" customHeight="1" x14ac:dyDescent="0.35">
      <c r="A231" s="172"/>
      <c r="D231" s="134"/>
      <c r="E231" s="134"/>
      <c r="F231" s="134"/>
      <c r="G231" s="134"/>
      <c r="H231" s="134"/>
      <c r="I231" s="134"/>
      <c r="J231" s="176"/>
      <c r="K231" s="176"/>
      <c r="L231" s="176"/>
    </row>
    <row r="232" spans="1:12" ht="21" customHeight="1" x14ac:dyDescent="0.35">
      <c r="A232" s="172"/>
      <c r="D232" s="134"/>
      <c r="E232" s="134"/>
      <c r="F232" s="134"/>
      <c r="G232" s="134"/>
      <c r="H232" s="134"/>
      <c r="I232" s="134"/>
      <c r="J232" s="176"/>
      <c r="K232" s="176"/>
      <c r="L232" s="176"/>
    </row>
    <row r="233" spans="1:12" ht="21" customHeight="1" x14ac:dyDescent="0.35">
      <c r="A233" s="172"/>
      <c r="D233" s="134"/>
      <c r="E233" s="134"/>
      <c r="F233" s="134"/>
      <c r="G233" s="134"/>
      <c r="H233" s="134"/>
      <c r="I233" s="134"/>
      <c r="J233" s="176"/>
      <c r="K233" s="176"/>
      <c r="L233" s="176"/>
    </row>
    <row r="234" spans="1:12" ht="21" customHeight="1" x14ac:dyDescent="0.35">
      <c r="A234" s="172"/>
      <c r="D234" s="134"/>
      <c r="E234" s="134"/>
      <c r="F234" s="134"/>
      <c r="G234" s="134"/>
      <c r="H234" s="134"/>
      <c r="I234" s="134"/>
      <c r="J234" s="176"/>
      <c r="K234" s="176"/>
      <c r="L234" s="176"/>
    </row>
    <row r="235" spans="1:12" ht="21" customHeight="1" x14ac:dyDescent="0.35">
      <c r="A235" s="172"/>
      <c r="D235" s="134"/>
      <c r="E235" s="134"/>
      <c r="F235" s="134"/>
      <c r="G235" s="134"/>
      <c r="H235" s="134"/>
      <c r="I235" s="134"/>
      <c r="J235" s="176"/>
      <c r="K235" s="176"/>
      <c r="L235" s="176"/>
    </row>
    <row r="236" spans="1:12" ht="21" customHeight="1" x14ac:dyDescent="0.35">
      <c r="A236" s="172"/>
      <c r="D236" s="134"/>
      <c r="E236" s="134"/>
      <c r="F236" s="134"/>
      <c r="G236" s="134"/>
      <c r="H236" s="134"/>
      <c r="I236" s="134"/>
      <c r="J236" s="176"/>
      <c r="K236" s="176"/>
      <c r="L236" s="176"/>
    </row>
    <row r="237" spans="1:12" ht="21" customHeight="1" x14ac:dyDescent="0.35">
      <c r="A237" s="172"/>
      <c r="D237" s="134"/>
      <c r="E237" s="134"/>
      <c r="F237" s="134"/>
      <c r="G237" s="134"/>
      <c r="H237" s="134"/>
      <c r="I237" s="134"/>
      <c r="J237" s="176"/>
      <c r="K237" s="176"/>
      <c r="L237" s="176"/>
    </row>
    <row r="238" spans="1:12" ht="21" customHeight="1" x14ac:dyDescent="0.35">
      <c r="A238" s="172"/>
      <c r="D238" s="134"/>
      <c r="E238" s="134"/>
      <c r="F238" s="134"/>
      <c r="G238" s="134"/>
      <c r="H238" s="134"/>
      <c r="I238" s="134"/>
      <c r="J238" s="176"/>
      <c r="K238" s="176"/>
      <c r="L238" s="176"/>
    </row>
    <row r="239" spans="1:12" ht="21" customHeight="1" x14ac:dyDescent="0.35">
      <c r="A239" s="172"/>
      <c r="D239" s="134"/>
      <c r="E239" s="134"/>
      <c r="F239" s="134"/>
      <c r="G239" s="134"/>
      <c r="H239" s="134"/>
      <c r="I239" s="134"/>
      <c r="J239" s="176"/>
      <c r="K239" s="176"/>
      <c r="L239" s="176"/>
    </row>
    <row r="240" spans="1:12" ht="21" customHeight="1" x14ac:dyDescent="0.35">
      <c r="A240" s="172"/>
      <c r="D240" s="134"/>
      <c r="E240" s="134"/>
      <c r="F240" s="134"/>
      <c r="G240" s="134"/>
      <c r="H240" s="134"/>
      <c r="I240" s="134"/>
      <c r="J240" s="176"/>
      <c r="K240" s="176"/>
      <c r="L240" s="176"/>
    </row>
    <row r="241" spans="1:12" ht="21" customHeight="1" x14ac:dyDescent="0.35">
      <c r="A241" s="172"/>
      <c r="D241" s="134"/>
      <c r="E241" s="134"/>
      <c r="F241" s="134"/>
      <c r="G241" s="134"/>
      <c r="H241" s="134"/>
      <c r="I241" s="134"/>
      <c r="J241" s="176"/>
      <c r="K241" s="176"/>
      <c r="L241" s="176"/>
    </row>
    <row r="242" spans="1:12" ht="21" customHeight="1" x14ac:dyDescent="0.35">
      <c r="A242" s="172"/>
      <c r="D242" s="134"/>
      <c r="E242" s="134"/>
      <c r="F242" s="134"/>
      <c r="G242" s="134"/>
      <c r="H242" s="134"/>
      <c r="I242" s="134"/>
      <c r="J242" s="176"/>
      <c r="K242" s="176"/>
      <c r="L242" s="176"/>
    </row>
    <row r="243" spans="1:12" ht="21" customHeight="1" x14ac:dyDescent="0.35">
      <c r="A243" s="172"/>
      <c r="D243" s="134"/>
      <c r="E243" s="134"/>
      <c r="F243" s="134"/>
      <c r="G243" s="134"/>
      <c r="H243" s="134"/>
      <c r="I243" s="134"/>
      <c r="J243" s="176"/>
      <c r="K243" s="176"/>
      <c r="L243" s="176"/>
    </row>
    <row r="244" spans="1:12" ht="21" customHeight="1" x14ac:dyDescent="0.35">
      <c r="A244" s="172"/>
      <c r="D244" s="134"/>
      <c r="E244" s="134"/>
      <c r="F244" s="134"/>
      <c r="G244" s="134"/>
      <c r="H244" s="134"/>
      <c r="I244" s="134"/>
      <c r="J244" s="176"/>
      <c r="K244" s="176"/>
      <c r="L244" s="176"/>
    </row>
    <row r="245" spans="1:12" ht="21" customHeight="1" x14ac:dyDescent="0.35">
      <c r="A245" s="172"/>
      <c r="D245" s="134"/>
      <c r="E245" s="134"/>
      <c r="F245" s="134"/>
      <c r="G245" s="134"/>
      <c r="H245" s="134"/>
      <c r="I245" s="134"/>
      <c r="J245" s="176"/>
      <c r="K245" s="176"/>
      <c r="L245" s="176"/>
    </row>
    <row r="246" spans="1:12" ht="21" customHeight="1" x14ac:dyDescent="0.35">
      <c r="A246" s="172"/>
      <c r="D246" s="134"/>
      <c r="E246" s="134"/>
      <c r="F246" s="134"/>
      <c r="G246" s="134"/>
      <c r="H246" s="134"/>
      <c r="I246" s="134"/>
      <c r="J246" s="176"/>
      <c r="K246" s="176"/>
      <c r="L246" s="176"/>
    </row>
    <row r="247" spans="1:12" ht="21" customHeight="1" x14ac:dyDescent="0.35">
      <c r="A247" s="172"/>
      <c r="D247" s="134"/>
      <c r="E247" s="134"/>
      <c r="F247" s="134"/>
      <c r="G247" s="134"/>
      <c r="H247" s="134"/>
      <c r="I247" s="134"/>
      <c r="J247" s="176"/>
      <c r="K247" s="176"/>
      <c r="L247" s="176"/>
    </row>
    <row r="248" spans="1:12" ht="21" customHeight="1" x14ac:dyDescent="0.35">
      <c r="A248" s="172"/>
      <c r="D248" s="134"/>
      <c r="E248" s="134"/>
      <c r="F248" s="134"/>
      <c r="G248" s="134"/>
      <c r="H248" s="134"/>
      <c r="I248" s="134"/>
      <c r="J248" s="176"/>
      <c r="K248" s="176"/>
      <c r="L248" s="176"/>
    </row>
    <row r="249" spans="1:12" ht="21" customHeight="1" x14ac:dyDescent="0.35">
      <c r="A249" s="172"/>
      <c r="D249" s="134"/>
      <c r="E249" s="134"/>
      <c r="F249" s="134"/>
      <c r="G249" s="134"/>
      <c r="H249" s="134"/>
      <c r="I249" s="134"/>
      <c r="J249" s="176"/>
      <c r="K249" s="176"/>
      <c r="L249" s="176"/>
    </row>
    <row r="250" spans="1:12" ht="21" customHeight="1" x14ac:dyDescent="0.35">
      <c r="A250" s="172"/>
      <c r="D250" s="134"/>
      <c r="E250" s="134"/>
      <c r="F250" s="134"/>
      <c r="G250" s="134"/>
      <c r="H250" s="134"/>
      <c r="I250" s="134"/>
      <c r="J250" s="176"/>
      <c r="K250" s="176"/>
      <c r="L250" s="176"/>
    </row>
    <row r="251" spans="1:12" ht="21" customHeight="1" x14ac:dyDescent="0.35">
      <c r="A251" s="172"/>
      <c r="D251" s="134"/>
      <c r="E251" s="134"/>
      <c r="F251" s="134"/>
      <c r="G251" s="134"/>
      <c r="H251" s="134"/>
      <c r="I251" s="134"/>
      <c r="J251" s="176"/>
      <c r="K251" s="176"/>
      <c r="L251" s="176"/>
    </row>
    <row r="252" spans="1:12" ht="21" customHeight="1" x14ac:dyDescent="0.35">
      <c r="A252" s="172"/>
      <c r="D252" s="134"/>
      <c r="E252" s="134"/>
      <c r="F252" s="134"/>
      <c r="G252" s="134"/>
      <c r="H252" s="134"/>
      <c r="I252" s="134"/>
      <c r="J252" s="176"/>
      <c r="K252" s="176"/>
      <c r="L252" s="176"/>
    </row>
    <row r="253" spans="1:12" ht="21" customHeight="1" x14ac:dyDescent="0.35">
      <c r="A253" s="172"/>
      <c r="D253" s="134"/>
      <c r="E253" s="134"/>
      <c r="F253" s="134"/>
      <c r="G253" s="134"/>
      <c r="H253" s="134"/>
      <c r="I253" s="134"/>
      <c r="J253" s="176"/>
      <c r="K253" s="176"/>
      <c r="L253" s="176"/>
    </row>
    <row r="254" spans="1:12" ht="21" customHeight="1" x14ac:dyDescent="0.35">
      <c r="A254" s="172"/>
      <c r="D254" s="134"/>
      <c r="E254" s="134"/>
      <c r="F254" s="134"/>
      <c r="G254" s="134"/>
      <c r="H254" s="134"/>
      <c r="I254" s="134"/>
      <c r="J254" s="176"/>
      <c r="K254" s="176"/>
      <c r="L254" s="176"/>
    </row>
    <row r="255" spans="1:12" ht="21" customHeight="1" x14ac:dyDescent="0.35">
      <c r="A255" s="172"/>
      <c r="D255" s="134"/>
      <c r="E255" s="134"/>
      <c r="F255" s="134"/>
      <c r="G255" s="134"/>
      <c r="H255" s="134"/>
      <c r="I255" s="134"/>
      <c r="J255" s="176"/>
      <c r="K255" s="176"/>
      <c r="L255" s="176"/>
    </row>
    <row r="256" spans="1:12" ht="21" customHeight="1" x14ac:dyDescent="0.35">
      <c r="A256" s="172"/>
      <c r="D256" s="134"/>
      <c r="E256" s="134"/>
      <c r="F256" s="134"/>
      <c r="G256" s="134"/>
      <c r="H256" s="134"/>
      <c r="I256" s="134"/>
      <c r="J256" s="176"/>
      <c r="K256" s="176"/>
      <c r="L256" s="176"/>
    </row>
    <row r="257" spans="1:12" ht="21" customHeight="1" x14ac:dyDescent="0.35">
      <c r="A257" s="172"/>
      <c r="D257" s="134"/>
      <c r="E257" s="134"/>
      <c r="F257" s="134"/>
      <c r="G257" s="134"/>
      <c r="H257" s="134"/>
      <c r="I257" s="134"/>
      <c r="J257" s="176"/>
      <c r="K257" s="176"/>
      <c r="L257" s="176"/>
    </row>
    <row r="258" spans="1:12" ht="21" customHeight="1" x14ac:dyDescent="0.35">
      <c r="A258" s="172"/>
      <c r="D258" s="134"/>
      <c r="E258" s="134"/>
      <c r="F258" s="134"/>
      <c r="G258" s="134"/>
      <c r="H258" s="134"/>
      <c r="I258" s="134"/>
      <c r="J258" s="176"/>
      <c r="K258" s="176"/>
      <c r="L258" s="176"/>
    </row>
    <row r="259" spans="1:12" ht="21" customHeight="1" x14ac:dyDescent="0.35">
      <c r="A259" s="172"/>
      <c r="D259" s="134"/>
      <c r="E259" s="134"/>
      <c r="F259" s="134"/>
      <c r="G259" s="134"/>
      <c r="H259" s="134"/>
      <c r="I259" s="134"/>
      <c r="J259" s="176"/>
      <c r="K259" s="176"/>
      <c r="L259" s="176"/>
    </row>
    <row r="260" spans="1:12" ht="21" customHeight="1" x14ac:dyDescent="0.35">
      <c r="A260" s="172"/>
      <c r="D260" s="134"/>
      <c r="E260" s="134"/>
      <c r="F260" s="134"/>
      <c r="G260" s="134"/>
      <c r="H260" s="134"/>
      <c r="I260" s="134"/>
      <c r="J260" s="176"/>
      <c r="K260" s="176"/>
      <c r="L260" s="176"/>
    </row>
    <row r="261" spans="1:12" ht="21" customHeight="1" x14ac:dyDescent="0.35">
      <c r="A261" s="172"/>
      <c r="D261" s="134"/>
      <c r="E261" s="134"/>
      <c r="F261" s="134"/>
      <c r="G261" s="134"/>
      <c r="H261" s="134"/>
      <c r="I261" s="134"/>
      <c r="J261" s="176"/>
      <c r="K261" s="176"/>
      <c r="L261" s="176"/>
    </row>
    <row r="262" spans="1:12" ht="21" customHeight="1" x14ac:dyDescent="0.35">
      <c r="A262" s="172"/>
      <c r="D262" s="134"/>
      <c r="E262" s="134"/>
      <c r="F262" s="134"/>
      <c r="G262" s="134"/>
      <c r="H262" s="134"/>
      <c r="I262" s="134"/>
      <c r="J262" s="176"/>
      <c r="K262" s="176"/>
      <c r="L262" s="176"/>
    </row>
    <row r="263" spans="1:12" ht="21" customHeight="1" x14ac:dyDescent="0.35">
      <c r="A263" s="172"/>
      <c r="D263" s="134"/>
      <c r="E263" s="134"/>
      <c r="F263" s="134"/>
      <c r="G263" s="134"/>
      <c r="H263" s="134"/>
      <c r="I263" s="134"/>
      <c r="J263" s="176"/>
      <c r="K263" s="176"/>
      <c r="L263" s="176"/>
    </row>
    <row r="264" spans="1:12" ht="21" customHeight="1" x14ac:dyDescent="0.35">
      <c r="A264" s="172"/>
      <c r="D264" s="134"/>
      <c r="E264" s="134"/>
      <c r="F264" s="134"/>
      <c r="G264" s="134"/>
      <c r="H264" s="134"/>
      <c r="I264" s="134"/>
      <c r="J264" s="176"/>
      <c r="K264" s="176"/>
      <c r="L264" s="176"/>
    </row>
    <row r="265" spans="1:12" ht="21" customHeight="1" x14ac:dyDescent="0.35">
      <c r="A265" s="172"/>
      <c r="D265" s="134"/>
      <c r="E265" s="134"/>
      <c r="F265" s="134"/>
      <c r="G265" s="134"/>
      <c r="H265" s="134"/>
      <c r="I265" s="134"/>
      <c r="J265" s="176"/>
      <c r="K265" s="176"/>
      <c r="L265" s="176"/>
    </row>
    <row r="266" spans="1:12" ht="21" customHeight="1" x14ac:dyDescent="0.35">
      <c r="A266" s="172"/>
      <c r="D266" s="134"/>
      <c r="E266" s="134"/>
      <c r="F266" s="134"/>
      <c r="G266" s="134"/>
      <c r="H266" s="134"/>
      <c r="I266" s="134"/>
      <c r="J266" s="176"/>
      <c r="K266" s="176"/>
      <c r="L266" s="176"/>
    </row>
    <row r="267" spans="1:12" ht="21" customHeight="1" x14ac:dyDescent="0.35">
      <c r="A267" s="172"/>
      <c r="D267" s="134"/>
      <c r="E267" s="134"/>
      <c r="F267" s="134"/>
      <c r="G267" s="134"/>
      <c r="H267" s="134"/>
      <c r="I267" s="134"/>
      <c r="J267" s="176"/>
      <c r="K267" s="176"/>
      <c r="L267" s="176"/>
    </row>
    <row r="268" spans="1:12" ht="21" customHeight="1" x14ac:dyDescent="0.35">
      <c r="A268" s="172"/>
      <c r="D268" s="134"/>
      <c r="E268" s="134"/>
      <c r="F268" s="134"/>
      <c r="G268" s="134"/>
      <c r="H268" s="134"/>
      <c r="I268" s="134"/>
      <c r="J268" s="176"/>
      <c r="K268" s="176"/>
      <c r="L268" s="176"/>
    </row>
    <row r="269" spans="1:12" ht="21" customHeight="1" x14ac:dyDescent="0.35">
      <c r="A269" s="172"/>
      <c r="D269" s="134"/>
      <c r="E269" s="134"/>
      <c r="F269" s="134"/>
      <c r="G269" s="134"/>
      <c r="H269" s="134"/>
      <c r="I269" s="134"/>
      <c r="J269" s="176"/>
      <c r="K269" s="176"/>
      <c r="L269" s="176"/>
    </row>
    <row r="270" spans="1:12" ht="21" customHeight="1" x14ac:dyDescent="0.35">
      <c r="A270" s="172"/>
      <c r="D270" s="134"/>
      <c r="E270" s="134"/>
      <c r="F270" s="134"/>
      <c r="G270" s="134"/>
      <c r="H270" s="134"/>
      <c r="I270" s="134"/>
      <c r="J270" s="176"/>
      <c r="K270" s="176"/>
      <c r="L270" s="176"/>
    </row>
    <row r="271" spans="1:12" ht="21" customHeight="1" x14ac:dyDescent="0.35">
      <c r="A271" s="172"/>
      <c r="D271" s="134"/>
      <c r="E271" s="134"/>
      <c r="F271" s="134"/>
      <c r="G271" s="134"/>
      <c r="H271" s="134"/>
      <c r="I271" s="134"/>
      <c r="J271" s="176"/>
      <c r="K271" s="176"/>
      <c r="L271" s="176"/>
    </row>
    <row r="272" spans="1:12" ht="21" customHeight="1" x14ac:dyDescent="0.35">
      <c r="A272" s="172"/>
      <c r="D272" s="134"/>
      <c r="E272" s="134"/>
      <c r="F272" s="134"/>
      <c r="G272" s="134"/>
      <c r="H272" s="134"/>
      <c r="I272" s="134"/>
      <c r="J272" s="176"/>
      <c r="K272" s="176"/>
      <c r="L272" s="176"/>
    </row>
    <row r="273" spans="1:12" ht="21" customHeight="1" x14ac:dyDescent="0.35">
      <c r="A273" s="172"/>
      <c r="D273" s="134"/>
      <c r="E273" s="134"/>
      <c r="F273" s="134"/>
      <c r="G273" s="134"/>
      <c r="H273" s="134"/>
      <c r="I273" s="134"/>
      <c r="J273" s="176"/>
      <c r="K273" s="176"/>
      <c r="L273" s="176"/>
    </row>
    <row r="274" spans="1:12" ht="21" customHeight="1" x14ac:dyDescent="0.35">
      <c r="A274" s="172"/>
      <c r="D274" s="134"/>
      <c r="E274" s="134"/>
      <c r="F274" s="134"/>
      <c r="G274" s="134"/>
      <c r="H274" s="134"/>
      <c r="I274" s="134"/>
      <c r="J274" s="176"/>
      <c r="K274" s="176"/>
      <c r="L274" s="176"/>
    </row>
    <row r="275" spans="1:12" ht="21" customHeight="1" x14ac:dyDescent="0.35">
      <c r="A275" s="172"/>
      <c r="D275" s="134"/>
      <c r="E275" s="134"/>
      <c r="F275" s="134"/>
      <c r="G275" s="134"/>
      <c r="H275" s="134"/>
      <c r="I275" s="134"/>
      <c r="J275" s="176"/>
      <c r="K275" s="176"/>
      <c r="L275" s="176"/>
    </row>
    <row r="276" spans="1:12" ht="21" customHeight="1" x14ac:dyDescent="0.35">
      <c r="A276" s="172"/>
      <c r="D276" s="134"/>
      <c r="E276" s="134"/>
      <c r="F276" s="134"/>
      <c r="G276" s="134"/>
      <c r="H276" s="134"/>
      <c r="I276" s="134"/>
      <c r="J276" s="176"/>
      <c r="K276" s="176"/>
      <c r="L276" s="176"/>
    </row>
    <row r="277" spans="1:12" ht="21" customHeight="1" x14ac:dyDescent="0.35">
      <c r="A277" s="172"/>
      <c r="D277" s="134"/>
      <c r="E277" s="134"/>
      <c r="F277" s="134"/>
      <c r="G277" s="134"/>
      <c r="H277" s="134"/>
      <c r="I277" s="134"/>
      <c r="J277" s="176"/>
      <c r="K277" s="176"/>
      <c r="L277" s="176"/>
    </row>
    <row r="278" spans="1:12" ht="21" customHeight="1" x14ac:dyDescent="0.35">
      <c r="A278" s="172"/>
      <c r="D278" s="134"/>
      <c r="E278" s="134"/>
      <c r="F278" s="134"/>
      <c r="G278" s="134"/>
      <c r="H278" s="134"/>
      <c r="I278" s="134"/>
      <c r="J278" s="176"/>
      <c r="K278" s="176"/>
      <c r="L278" s="176"/>
    </row>
    <row r="279" spans="1:12" ht="21" customHeight="1" x14ac:dyDescent="0.35">
      <c r="A279" s="172"/>
      <c r="D279" s="134"/>
      <c r="E279" s="134"/>
      <c r="F279" s="134"/>
      <c r="G279" s="134"/>
      <c r="H279" s="134"/>
      <c r="I279" s="134"/>
      <c r="J279" s="176"/>
      <c r="K279" s="176"/>
      <c r="L279" s="176"/>
    </row>
    <row r="280" spans="1:12" ht="21" customHeight="1" x14ac:dyDescent="0.35">
      <c r="A280" s="172"/>
      <c r="D280" s="134"/>
      <c r="E280" s="134"/>
      <c r="F280" s="134"/>
      <c r="G280" s="134"/>
      <c r="H280" s="134"/>
      <c r="I280" s="134"/>
      <c r="J280" s="176"/>
      <c r="K280" s="176"/>
      <c r="L280" s="176"/>
    </row>
    <row r="281" spans="1:12" ht="21" customHeight="1" x14ac:dyDescent="0.35">
      <c r="A281" s="172"/>
      <c r="D281" s="134"/>
      <c r="E281" s="134"/>
      <c r="F281" s="134"/>
      <c r="G281" s="134"/>
      <c r="H281" s="134"/>
      <c r="I281" s="134"/>
      <c r="J281" s="176"/>
      <c r="K281" s="176"/>
      <c r="L281" s="176"/>
    </row>
    <row r="282" spans="1:12" ht="21" customHeight="1" x14ac:dyDescent="0.35">
      <c r="A282" s="172"/>
      <c r="D282" s="134"/>
      <c r="E282" s="134"/>
      <c r="F282" s="134"/>
      <c r="G282" s="134"/>
      <c r="H282" s="134"/>
      <c r="I282" s="134"/>
      <c r="J282" s="176"/>
      <c r="K282" s="176"/>
      <c r="L282" s="176"/>
    </row>
    <row r="283" spans="1:12" ht="21" customHeight="1" x14ac:dyDescent="0.35">
      <c r="A283" s="172"/>
      <c r="D283" s="134"/>
      <c r="E283" s="134"/>
      <c r="F283" s="134"/>
      <c r="G283" s="134"/>
      <c r="H283" s="134"/>
      <c r="I283" s="134"/>
      <c r="J283" s="176"/>
      <c r="K283" s="176"/>
      <c r="L283" s="176"/>
    </row>
    <row r="284" spans="1:12" ht="21" customHeight="1" x14ac:dyDescent="0.35">
      <c r="A284" s="172"/>
      <c r="D284" s="134"/>
      <c r="E284" s="134"/>
      <c r="F284" s="134"/>
      <c r="G284" s="134"/>
      <c r="H284" s="134"/>
      <c r="I284" s="134"/>
      <c r="J284" s="176"/>
      <c r="K284" s="176"/>
      <c r="L284" s="176"/>
    </row>
    <row r="285" spans="1:12" ht="21" customHeight="1" x14ac:dyDescent="0.35">
      <c r="A285" s="172"/>
      <c r="D285" s="134"/>
      <c r="E285" s="134"/>
      <c r="F285" s="134"/>
      <c r="G285" s="134"/>
      <c r="H285" s="134"/>
      <c r="I285" s="134"/>
      <c r="J285" s="176"/>
      <c r="K285" s="176"/>
      <c r="L285" s="176"/>
    </row>
    <row r="286" spans="1:12" ht="21" customHeight="1" x14ac:dyDescent="0.35">
      <c r="A286" s="172"/>
      <c r="D286" s="134"/>
      <c r="E286" s="134"/>
      <c r="F286" s="134"/>
      <c r="G286" s="134"/>
      <c r="H286" s="134"/>
      <c r="I286" s="134"/>
      <c r="J286" s="176"/>
      <c r="K286" s="176"/>
      <c r="L286" s="176"/>
    </row>
    <row r="287" spans="1:12" ht="21" customHeight="1" x14ac:dyDescent="0.35">
      <c r="A287" s="172"/>
      <c r="D287" s="134"/>
      <c r="E287" s="134"/>
      <c r="F287" s="134"/>
      <c r="G287" s="134"/>
      <c r="H287" s="134"/>
      <c r="I287" s="134"/>
      <c r="J287" s="176"/>
      <c r="K287" s="176"/>
      <c r="L287" s="176"/>
    </row>
    <row r="288" spans="1:12" ht="21" customHeight="1" x14ac:dyDescent="0.35">
      <c r="A288" s="172"/>
      <c r="D288" s="134"/>
      <c r="E288" s="134"/>
      <c r="F288" s="134"/>
      <c r="G288" s="134"/>
      <c r="H288" s="134"/>
      <c r="I288" s="134"/>
      <c r="J288" s="176"/>
      <c r="K288" s="176"/>
      <c r="L288" s="176"/>
    </row>
    <row r="289" spans="1:12" ht="21" customHeight="1" x14ac:dyDescent="0.35">
      <c r="A289" s="172"/>
      <c r="D289" s="134"/>
      <c r="E289" s="134"/>
      <c r="F289" s="134"/>
      <c r="G289" s="134"/>
      <c r="H289" s="134"/>
      <c r="I289" s="134"/>
      <c r="J289" s="176"/>
      <c r="K289" s="176"/>
      <c r="L289" s="176"/>
    </row>
    <row r="290" spans="1:12" ht="21" customHeight="1" x14ac:dyDescent="0.35">
      <c r="A290" s="172"/>
      <c r="D290" s="134"/>
      <c r="E290" s="134"/>
      <c r="F290" s="134"/>
      <c r="G290" s="134"/>
      <c r="H290" s="134"/>
      <c r="I290" s="134"/>
      <c r="J290" s="176"/>
      <c r="K290" s="176"/>
      <c r="L290" s="176"/>
    </row>
    <row r="291" spans="1:12" ht="21" customHeight="1" x14ac:dyDescent="0.35">
      <c r="A291" s="172"/>
      <c r="D291" s="134"/>
      <c r="E291" s="134"/>
      <c r="F291" s="134"/>
      <c r="G291" s="134"/>
      <c r="H291" s="134"/>
      <c r="I291" s="134"/>
      <c r="J291" s="176"/>
      <c r="K291" s="176"/>
      <c r="L291" s="176"/>
    </row>
    <row r="292" spans="1:12" ht="21" customHeight="1" x14ac:dyDescent="0.35">
      <c r="A292" s="172"/>
      <c r="D292" s="134"/>
      <c r="E292" s="134"/>
      <c r="F292" s="134"/>
      <c r="G292" s="134"/>
      <c r="H292" s="134"/>
      <c r="I292" s="134"/>
      <c r="J292" s="176"/>
      <c r="K292" s="176"/>
      <c r="L292" s="176"/>
    </row>
    <row r="293" spans="1:12" ht="21" customHeight="1" x14ac:dyDescent="0.35">
      <c r="A293" s="172"/>
      <c r="D293" s="134"/>
      <c r="E293" s="134"/>
      <c r="F293" s="134"/>
      <c r="G293" s="134"/>
      <c r="H293" s="134"/>
      <c r="I293" s="134"/>
      <c r="J293" s="176"/>
      <c r="K293" s="176"/>
      <c r="L293" s="176"/>
    </row>
    <row r="294" spans="1:12" ht="21" customHeight="1" x14ac:dyDescent="0.35">
      <c r="A294" s="172"/>
      <c r="D294" s="134"/>
      <c r="E294" s="134"/>
      <c r="F294" s="134"/>
      <c r="G294" s="134"/>
      <c r="H294" s="134"/>
      <c r="I294" s="134"/>
      <c r="J294" s="176"/>
      <c r="K294" s="176"/>
      <c r="L294" s="176"/>
    </row>
    <row r="295" spans="1:12" ht="21" customHeight="1" x14ac:dyDescent="0.35">
      <c r="A295" s="172"/>
      <c r="D295" s="134"/>
      <c r="E295" s="134"/>
      <c r="F295" s="134"/>
      <c r="G295" s="134"/>
      <c r="H295" s="134"/>
      <c r="I295" s="134"/>
      <c r="J295" s="176"/>
      <c r="K295" s="176"/>
      <c r="L295" s="176"/>
    </row>
    <row r="296" spans="1:12" ht="21" customHeight="1" x14ac:dyDescent="0.35">
      <c r="A296" s="172"/>
      <c r="D296" s="134"/>
      <c r="E296" s="134"/>
      <c r="F296" s="134"/>
      <c r="G296" s="134"/>
      <c r="H296" s="134"/>
      <c r="I296" s="134"/>
      <c r="J296" s="176"/>
      <c r="K296" s="176"/>
      <c r="L296" s="176"/>
    </row>
    <row r="297" spans="1:12" ht="21" customHeight="1" x14ac:dyDescent="0.35">
      <c r="A297" s="172"/>
      <c r="D297" s="134"/>
      <c r="E297" s="134"/>
      <c r="F297" s="134"/>
      <c r="G297" s="134"/>
      <c r="H297" s="134"/>
      <c r="I297" s="134"/>
      <c r="J297" s="176"/>
      <c r="K297" s="176"/>
      <c r="L297" s="176"/>
    </row>
    <row r="298" spans="1:12" ht="21" customHeight="1" x14ac:dyDescent="0.35">
      <c r="A298" s="172"/>
      <c r="D298" s="134"/>
      <c r="E298" s="134"/>
      <c r="F298" s="134"/>
      <c r="G298" s="134"/>
      <c r="H298" s="134"/>
      <c r="I298" s="134"/>
      <c r="J298" s="176"/>
      <c r="K298" s="176"/>
      <c r="L298" s="176"/>
    </row>
    <row r="299" spans="1:12" ht="21" customHeight="1" x14ac:dyDescent="0.35">
      <c r="A299" s="172"/>
      <c r="D299" s="134"/>
      <c r="E299" s="134"/>
      <c r="F299" s="134"/>
      <c r="G299" s="134"/>
      <c r="H299" s="134"/>
      <c r="I299" s="134"/>
      <c r="J299" s="176"/>
      <c r="K299" s="176"/>
      <c r="L299" s="176"/>
    </row>
    <row r="300" spans="1:12" ht="21" customHeight="1" x14ac:dyDescent="0.35">
      <c r="A300" s="172"/>
      <c r="D300" s="134"/>
      <c r="E300" s="134"/>
      <c r="F300" s="134"/>
      <c r="G300" s="134"/>
      <c r="H300" s="134"/>
      <c r="I300" s="134"/>
      <c r="J300" s="176"/>
      <c r="K300" s="176"/>
      <c r="L300" s="176"/>
    </row>
    <row r="301" spans="1:12" ht="21" customHeight="1" x14ac:dyDescent="0.35">
      <c r="A301" s="172"/>
      <c r="D301" s="134"/>
      <c r="E301" s="134"/>
      <c r="F301" s="134"/>
      <c r="G301" s="134"/>
      <c r="H301" s="134"/>
      <c r="I301" s="134"/>
      <c r="J301" s="176"/>
      <c r="K301" s="176"/>
      <c r="L301" s="176"/>
    </row>
    <row r="302" spans="1:12" ht="21" customHeight="1" x14ac:dyDescent="0.35">
      <c r="A302" s="172"/>
      <c r="D302" s="134"/>
      <c r="E302" s="134"/>
      <c r="F302" s="134"/>
      <c r="G302" s="134"/>
      <c r="H302" s="134"/>
      <c r="I302" s="134"/>
      <c r="J302" s="176"/>
      <c r="K302" s="176"/>
      <c r="L302" s="176"/>
    </row>
    <row r="303" spans="1:12" ht="21" customHeight="1" x14ac:dyDescent="0.35">
      <c r="A303" s="172"/>
      <c r="D303" s="134"/>
      <c r="E303" s="134"/>
      <c r="F303" s="134"/>
      <c r="G303" s="134"/>
      <c r="H303" s="134"/>
      <c r="I303" s="134"/>
      <c r="J303" s="176"/>
      <c r="K303" s="176"/>
      <c r="L303" s="176"/>
    </row>
    <row r="304" spans="1:12" ht="21" customHeight="1" x14ac:dyDescent="0.35">
      <c r="A304" s="172"/>
      <c r="D304" s="134"/>
      <c r="E304" s="134"/>
      <c r="F304" s="134"/>
      <c r="G304" s="134"/>
      <c r="H304" s="134"/>
      <c r="I304" s="134"/>
      <c r="J304" s="176"/>
      <c r="K304" s="176"/>
      <c r="L304" s="176"/>
    </row>
    <row r="305" spans="1:12" ht="21" customHeight="1" x14ac:dyDescent="0.35">
      <c r="A305" s="172"/>
      <c r="D305" s="134"/>
      <c r="E305" s="134"/>
      <c r="F305" s="134"/>
      <c r="G305" s="134"/>
      <c r="H305" s="134"/>
      <c r="I305" s="134"/>
      <c r="J305" s="176"/>
      <c r="K305" s="176"/>
      <c r="L305" s="176"/>
    </row>
    <row r="306" spans="1:12" ht="21" customHeight="1" x14ac:dyDescent="0.35">
      <c r="A306" s="172"/>
      <c r="D306" s="134"/>
      <c r="E306" s="134"/>
      <c r="F306" s="134"/>
      <c r="G306" s="134"/>
      <c r="H306" s="134"/>
      <c r="I306" s="134"/>
      <c r="J306" s="176"/>
      <c r="K306" s="176"/>
      <c r="L306" s="176"/>
    </row>
    <row r="307" spans="1:12" ht="21" customHeight="1" x14ac:dyDescent="0.35">
      <c r="A307" s="172"/>
      <c r="D307" s="134"/>
      <c r="E307" s="134"/>
      <c r="F307" s="134"/>
      <c r="G307" s="134"/>
      <c r="H307" s="134"/>
      <c r="I307" s="134"/>
      <c r="J307" s="176"/>
      <c r="K307" s="176"/>
      <c r="L307" s="176"/>
    </row>
    <row r="308" spans="1:12" ht="21" customHeight="1" x14ac:dyDescent="0.35">
      <c r="A308" s="172"/>
      <c r="D308" s="134"/>
      <c r="E308" s="134"/>
      <c r="F308" s="134"/>
      <c r="G308" s="134"/>
      <c r="H308" s="134"/>
      <c r="I308" s="134"/>
      <c r="J308" s="176"/>
      <c r="K308" s="176"/>
      <c r="L308" s="176"/>
    </row>
    <row r="309" spans="1:12" ht="21" customHeight="1" x14ac:dyDescent="0.35">
      <c r="A309" s="172"/>
      <c r="D309" s="134"/>
      <c r="E309" s="134"/>
      <c r="F309" s="134"/>
      <c r="G309" s="134"/>
      <c r="H309" s="134"/>
      <c r="I309" s="134"/>
      <c r="J309" s="176"/>
      <c r="K309" s="176"/>
      <c r="L309" s="176"/>
    </row>
    <row r="310" spans="1:12" ht="21" customHeight="1" x14ac:dyDescent="0.35">
      <c r="A310" s="172"/>
      <c r="D310" s="134"/>
      <c r="E310" s="134"/>
      <c r="F310" s="134"/>
      <c r="G310" s="134"/>
      <c r="H310" s="134"/>
      <c r="I310" s="134"/>
      <c r="J310" s="176"/>
      <c r="K310" s="176"/>
      <c r="L310" s="176"/>
    </row>
    <row r="311" spans="1:12" ht="21" customHeight="1" x14ac:dyDescent="0.35">
      <c r="A311" s="172"/>
      <c r="D311" s="134"/>
      <c r="E311" s="134"/>
      <c r="F311" s="134"/>
      <c r="G311" s="134"/>
      <c r="H311" s="134"/>
      <c r="I311" s="134"/>
      <c r="J311" s="176"/>
      <c r="K311" s="176"/>
      <c r="L311" s="176"/>
    </row>
    <row r="312" spans="1:12" ht="21" customHeight="1" x14ac:dyDescent="0.35">
      <c r="A312" s="172"/>
      <c r="D312" s="134"/>
      <c r="E312" s="134"/>
      <c r="F312" s="134"/>
      <c r="G312" s="134"/>
      <c r="H312" s="134"/>
      <c r="I312" s="134"/>
      <c r="J312" s="176"/>
      <c r="K312" s="176"/>
      <c r="L312" s="176"/>
    </row>
    <row r="313" spans="1:12" ht="21" customHeight="1" x14ac:dyDescent="0.35">
      <c r="A313" s="172"/>
      <c r="D313" s="134"/>
      <c r="E313" s="134"/>
      <c r="F313" s="134"/>
      <c r="G313" s="134"/>
      <c r="H313" s="134"/>
      <c r="I313" s="134"/>
      <c r="J313" s="176"/>
      <c r="K313" s="176"/>
      <c r="L313" s="176"/>
    </row>
    <row r="314" spans="1:12" ht="21" customHeight="1" x14ac:dyDescent="0.35">
      <c r="A314" s="172"/>
      <c r="D314" s="134"/>
      <c r="E314" s="134"/>
      <c r="F314" s="134"/>
      <c r="G314" s="134"/>
      <c r="H314" s="134"/>
      <c r="I314" s="134"/>
      <c r="J314" s="176"/>
      <c r="K314" s="176"/>
      <c r="L314" s="176"/>
    </row>
    <row r="315" spans="1:12" ht="21" customHeight="1" x14ac:dyDescent="0.35">
      <c r="A315" s="172"/>
      <c r="D315" s="134"/>
      <c r="E315" s="134"/>
      <c r="F315" s="134"/>
      <c r="G315" s="134"/>
      <c r="H315" s="134"/>
      <c r="I315" s="134"/>
      <c r="J315" s="176"/>
      <c r="K315" s="176"/>
      <c r="L315" s="176"/>
    </row>
    <row r="316" spans="1:12" ht="21" customHeight="1" x14ac:dyDescent="0.35">
      <c r="A316" s="172"/>
      <c r="D316" s="134"/>
      <c r="E316" s="134"/>
      <c r="F316" s="134"/>
      <c r="G316" s="134"/>
      <c r="H316" s="134"/>
      <c r="I316" s="134"/>
      <c r="J316" s="176"/>
      <c r="K316" s="176"/>
      <c r="L316" s="176"/>
    </row>
    <row r="317" spans="1:12" ht="21" customHeight="1" x14ac:dyDescent="0.35">
      <c r="A317" s="172"/>
      <c r="D317" s="134"/>
      <c r="E317" s="134"/>
      <c r="F317" s="134"/>
      <c r="G317" s="134"/>
      <c r="H317" s="134"/>
      <c r="I317" s="134"/>
      <c r="J317" s="176"/>
      <c r="K317" s="176"/>
      <c r="L317" s="176"/>
    </row>
    <row r="318" spans="1:12" ht="21" customHeight="1" x14ac:dyDescent="0.35">
      <c r="A318" s="172"/>
      <c r="D318" s="134"/>
      <c r="E318" s="134"/>
      <c r="F318" s="134"/>
      <c r="G318" s="134"/>
      <c r="H318" s="134"/>
      <c r="I318" s="134"/>
      <c r="J318" s="176"/>
      <c r="K318" s="176"/>
      <c r="L318" s="176"/>
    </row>
    <row r="319" spans="1:12" ht="21" customHeight="1" x14ac:dyDescent="0.35">
      <c r="A319" s="172"/>
      <c r="D319" s="134"/>
      <c r="E319" s="134"/>
      <c r="F319" s="134"/>
      <c r="G319" s="134"/>
      <c r="H319" s="134"/>
      <c r="I319" s="134"/>
      <c r="J319" s="176"/>
      <c r="K319" s="176"/>
      <c r="L319" s="176"/>
    </row>
    <row r="320" spans="1:12" ht="21" customHeight="1" x14ac:dyDescent="0.35">
      <c r="A320" s="172"/>
      <c r="D320" s="134"/>
      <c r="E320" s="134"/>
      <c r="F320" s="134"/>
      <c r="G320" s="134"/>
      <c r="H320" s="134"/>
      <c r="I320" s="134"/>
      <c r="J320" s="176"/>
      <c r="K320" s="176"/>
      <c r="L320" s="176"/>
    </row>
    <row r="321" spans="1:12" ht="21" customHeight="1" x14ac:dyDescent="0.35">
      <c r="A321" s="172"/>
      <c r="D321" s="134"/>
      <c r="E321" s="134"/>
      <c r="F321" s="134"/>
      <c r="G321" s="134"/>
      <c r="H321" s="134"/>
      <c r="I321" s="134"/>
      <c r="J321" s="176"/>
      <c r="K321" s="176"/>
      <c r="L321" s="176"/>
    </row>
    <row r="322" spans="1:12" ht="21" customHeight="1" x14ac:dyDescent="0.35">
      <c r="A322" s="172"/>
      <c r="D322" s="134"/>
      <c r="E322" s="134"/>
      <c r="F322" s="134"/>
      <c r="G322" s="134"/>
      <c r="H322" s="134"/>
      <c r="I322" s="134"/>
      <c r="J322" s="176"/>
      <c r="K322" s="176"/>
      <c r="L322" s="176"/>
    </row>
    <row r="323" spans="1:12" ht="21" customHeight="1" x14ac:dyDescent="0.35">
      <c r="A323" s="172"/>
      <c r="D323" s="134"/>
      <c r="E323" s="134"/>
      <c r="F323" s="134"/>
      <c r="G323" s="134"/>
      <c r="H323" s="134"/>
      <c r="I323" s="134"/>
      <c r="J323" s="176"/>
      <c r="K323" s="176"/>
      <c r="L323" s="176"/>
    </row>
    <row r="324" spans="1:12" ht="21" customHeight="1" x14ac:dyDescent="0.35">
      <c r="A324" s="172"/>
      <c r="D324" s="134"/>
      <c r="E324" s="134"/>
      <c r="F324" s="134"/>
      <c r="G324" s="134"/>
      <c r="H324" s="134"/>
      <c r="I324" s="134"/>
      <c r="J324" s="176"/>
      <c r="K324" s="176"/>
      <c r="L324" s="176"/>
    </row>
    <row r="325" spans="1:12" ht="21" customHeight="1" x14ac:dyDescent="0.35">
      <c r="A325" s="172"/>
      <c r="D325" s="134"/>
      <c r="E325" s="134"/>
      <c r="F325" s="134"/>
      <c r="G325" s="134"/>
      <c r="H325" s="134"/>
      <c r="I325" s="134"/>
      <c r="J325" s="176"/>
      <c r="K325" s="176"/>
      <c r="L325" s="176"/>
    </row>
    <row r="326" spans="1:12" ht="21" customHeight="1" x14ac:dyDescent="0.35">
      <c r="A326" s="172"/>
      <c r="D326" s="134"/>
      <c r="E326" s="134"/>
      <c r="F326" s="134"/>
      <c r="G326" s="134"/>
      <c r="H326" s="134"/>
      <c r="I326" s="134"/>
      <c r="J326" s="176"/>
      <c r="K326" s="176"/>
      <c r="L326" s="176"/>
    </row>
    <row r="327" spans="1:12" ht="21" customHeight="1" x14ac:dyDescent="0.35">
      <c r="A327" s="172"/>
      <c r="D327" s="134"/>
      <c r="E327" s="134"/>
      <c r="F327" s="134"/>
      <c r="G327" s="134"/>
      <c r="H327" s="134"/>
      <c r="I327" s="134"/>
      <c r="J327" s="176"/>
      <c r="K327" s="176"/>
      <c r="L327" s="176"/>
    </row>
    <row r="328" spans="1:12" ht="21" customHeight="1" x14ac:dyDescent="0.35">
      <c r="A328" s="172"/>
      <c r="D328" s="134"/>
      <c r="E328" s="134"/>
      <c r="F328" s="134"/>
      <c r="G328" s="134"/>
      <c r="H328" s="134"/>
      <c r="I328" s="134"/>
      <c r="J328" s="176"/>
      <c r="K328" s="176"/>
      <c r="L328" s="176"/>
    </row>
    <row r="329" spans="1:12" ht="21" customHeight="1" x14ac:dyDescent="0.35">
      <c r="A329" s="172"/>
      <c r="D329" s="134"/>
      <c r="E329" s="134"/>
      <c r="F329" s="134"/>
      <c r="G329" s="134"/>
      <c r="H329" s="134"/>
      <c r="I329" s="134"/>
      <c r="J329" s="176"/>
      <c r="K329" s="176"/>
      <c r="L329" s="176"/>
    </row>
    <row r="330" spans="1:12" ht="21" customHeight="1" x14ac:dyDescent="0.35">
      <c r="A330" s="172"/>
      <c r="D330" s="134"/>
      <c r="E330" s="134"/>
      <c r="F330" s="134"/>
      <c r="G330" s="134"/>
      <c r="H330" s="134"/>
      <c r="I330" s="134"/>
      <c r="J330" s="176"/>
      <c r="K330" s="176"/>
      <c r="L330" s="176"/>
    </row>
    <row r="331" spans="1:12" ht="21" customHeight="1" x14ac:dyDescent="0.35">
      <c r="A331" s="172"/>
      <c r="D331" s="134"/>
      <c r="E331" s="134"/>
      <c r="F331" s="134"/>
      <c r="G331" s="134"/>
      <c r="H331" s="134"/>
      <c r="I331" s="134"/>
      <c r="J331" s="176"/>
      <c r="K331" s="176"/>
      <c r="L331" s="176"/>
    </row>
    <row r="332" spans="1:12" ht="21" customHeight="1" x14ac:dyDescent="0.35">
      <c r="A332" s="172"/>
      <c r="D332" s="134"/>
      <c r="E332" s="134"/>
      <c r="F332" s="134"/>
      <c r="G332" s="134"/>
      <c r="H332" s="134"/>
      <c r="I332" s="134"/>
      <c r="J332" s="176"/>
      <c r="K332" s="176"/>
      <c r="L332" s="176"/>
    </row>
    <row r="333" spans="1:12" ht="21" customHeight="1" x14ac:dyDescent="0.35">
      <c r="A333" s="172"/>
      <c r="D333" s="134"/>
      <c r="E333" s="134"/>
      <c r="F333" s="134"/>
      <c r="G333" s="134"/>
      <c r="H333" s="134"/>
      <c r="I333" s="134"/>
      <c r="J333" s="176"/>
      <c r="K333" s="176"/>
      <c r="L333" s="176"/>
    </row>
    <row r="334" spans="1:12" ht="21" customHeight="1" x14ac:dyDescent="0.35">
      <c r="A334" s="172"/>
      <c r="D334" s="134"/>
      <c r="E334" s="134"/>
      <c r="F334" s="134"/>
      <c r="G334" s="134"/>
      <c r="H334" s="134"/>
      <c r="I334" s="134"/>
      <c r="J334" s="176"/>
      <c r="K334" s="176"/>
      <c r="L334" s="176"/>
    </row>
    <row r="335" spans="1:12" ht="21" customHeight="1" x14ac:dyDescent="0.35">
      <c r="A335" s="172"/>
      <c r="D335" s="134"/>
      <c r="E335" s="134"/>
      <c r="F335" s="134"/>
      <c r="G335" s="134"/>
      <c r="H335" s="134"/>
      <c r="I335" s="134"/>
      <c r="J335" s="176"/>
      <c r="K335" s="176"/>
      <c r="L335" s="176"/>
    </row>
    <row r="336" spans="1:12" ht="21" customHeight="1" x14ac:dyDescent="0.35">
      <c r="A336" s="172"/>
      <c r="D336" s="134"/>
      <c r="E336" s="134"/>
      <c r="F336" s="134"/>
      <c r="G336" s="134"/>
      <c r="H336" s="134"/>
      <c r="I336" s="134"/>
      <c r="J336" s="176"/>
      <c r="K336" s="176"/>
      <c r="L336" s="176"/>
    </row>
    <row r="337" spans="1:12" ht="21" customHeight="1" x14ac:dyDescent="0.35">
      <c r="A337" s="172"/>
      <c r="D337" s="134"/>
      <c r="E337" s="134"/>
      <c r="F337" s="134"/>
      <c r="G337" s="134"/>
      <c r="H337" s="134"/>
      <c r="I337" s="134"/>
      <c r="J337" s="176"/>
      <c r="K337" s="176"/>
      <c r="L337" s="176"/>
    </row>
    <row r="338" spans="1:12" ht="21" customHeight="1" x14ac:dyDescent="0.35">
      <c r="A338" s="172"/>
      <c r="D338" s="134"/>
      <c r="E338" s="134"/>
      <c r="F338" s="134"/>
      <c r="G338" s="134"/>
      <c r="H338" s="134"/>
      <c r="I338" s="134"/>
      <c r="J338" s="176"/>
      <c r="K338" s="176"/>
      <c r="L338" s="176"/>
    </row>
    <row r="339" spans="1:12" ht="21" customHeight="1" x14ac:dyDescent="0.35">
      <c r="A339" s="172"/>
      <c r="D339" s="134"/>
      <c r="E339" s="134"/>
      <c r="F339" s="134"/>
      <c r="G339" s="134"/>
      <c r="H339" s="134"/>
      <c r="I339" s="134"/>
      <c r="J339" s="176"/>
      <c r="K339" s="176"/>
      <c r="L339" s="176"/>
    </row>
    <row r="340" spans="1:12" ht="21" customHeight="1" x14ac:dyDescent="0.35">
      <c r="A340" s="172"/>
      <c r="D340" s="134"/>
      <c r="E340" s="134"/>
      <c r="F340" s="134"/>
      <c r="G340" s="134"/>
      <c r="H340" s="134"/>
      <c r="I340" s="134"/>
      <c r="J340" s="176"/>
      <c r="K340" s="176"/>
      <c r="L340" s="176"/>
    </row>
    <row r="341" spans="1:12" ht="21" customHeight="1" x14ac:dyDescent="0.35">
      <c r="A341" s="172"/>
      <c r="D341" s="134"/>
      <c r="E341" s="134"/>
      <c r="F341" s="134"/>
      <c r="G341" s="134"/>
      <c r="H341" s="134"/>
      <c r="I341" s="134"/>
      <c r="J341" s="176"/>
      <c r="K341" s="176"/>
      <c r="L341" s="176"/>
    </row>
    <row r="342" spans="1:12" ht="21" customHeight="1" x14ac:dyDescent="0.35">
      <c r="A342" s="172"/>
      <c r="D342" s="134"/>
      <c r="E342" s="134"/>
      <c r="F342" s="134"/>
      <c r="G342" s="134"/>
      <c r="H342" s="134"/>
      <c r="I342" s="134"/>
      <c r="J342" s="176"/>
      <c r="K342" s="176"/>
      <c r="L342" s="176"/>
    </row>
    <row r="343" spans="1:12" ht="21" customHeight="1" x14ac:dyDescent="0.35">
      <c r="A343" s="172"/>
      <c r="D343" s="134"/>
      <c r="E343" s="134"/>
      <c r="F343" s="134"/>
      <c r="G343" s="134"/>
      <c r="H343" s="134"/>
      <c r="I343" s="134"/>
      <c r="J343" s="176"/>
      <c r="K343" s="176"/>
      <c r="L343" s="176"/>
    </row>
    <row r="344" spans="1:12" ht="21" customHeight="1" x14ac:dyDescent="0.35">
      <c r="A344" s="172"/>
      <c r="D344" s="134"/>
      <c r="E344" s="134"/>
      <c r="F344" s="134"/>
      <c r="G344" s="134"/>
      <c r="H344" s="134"/>
      <c r="I344" s="134"/>
      <c r="J344" s="176"/>
      <c r="K344" s="176"/>
      <c r="L344" s="176"/>
    </row>
    <row r="345" spans="1:12" ht="21" customHeight="1" x14ac:dyDescent="0.35">
      <c r="A345" s="172"/>
      <c r="D345" s="134"/>
      <c r="E345" s="134"/>
      <c r="F345" s="134"/>
      <c r="G345" s="134"/>
      <c r="H345" s="134"/>
      <c r="I345" s="134"/>
      <c r="J345" s="176"/>
      <c r="K345" s="176"/>
      <c r="L345" s="176"/>
    </row>
    <row r="346" spans="1:12" ht="21" customHeight="1" x14ac:dyDescent="0.35">
      <c r="A346" s="172"/>
      <c r="D346" s="134"/>
      <c r="E346" s="134"/>
      <c r="F346" s="134"/>
      <c r="G346" s="134"/>
      <c r="H346" s="134"/>
      <c r="I346" s="134"/>
      <c r="J346" s="176"/>
      <c r="K346" s="176"/>
      <c r="L346" s="176"/>
    </row>
    <row r="347" spans="1:12" ht="21" customHeight="1" x14ac:dyDescent="0.35">
      <c r="A347" s="172"/>
      <c r="D347" s="134"/>
      <c r="E347" s="134"/>
      <c r="F347" s="134"/>
      <c r="G347" s="134"/>
      <c r="H347" s="134"/>
      <c r="I347" s="134"/>
      <c r="J347" s="176"/>
      <c r="K347" s="176"/>
      <c r="L347" s="176"/>
    </row>
    <row r="348" spans="1:12" ht="21" customHeight="1" x14ac:dyDescent="0.35">
      <c r="A348" s="172"/>
      <c r="D348" s="134"/>
      <c r="E348" s="134"/>
      <c r="F348" s="134"/>
      <c r="G348" s="134"/>
      <c r="H348" s="134"/>
      <c r="I348" s="134"/>
      <c r="J348" s="176"/>
      <c r="K348" s="176"/>
      <c r="L348" s="176"/>
    </row>
    <row r="349" spans="1:12" ht="21" customHeight="1" x14ac:dyDescent="0.35">
      <c r="A349" s="172"/>
      <c r="D349" s="134"/>
      <c r="E349" s="134"/>
      <c r="F349" s="134"/>
      <c r="G349" s="134"/>
      <c r="H349" s="134"/>
      <c r="I349" s="134"/>
      <c r="J349" s="176"/>
      <c r="K349" s="176"/>
      <c r="L349" s="176"/>
    </row>
    <row r="350" spans="1:12" ht="21" customHeight="1" x14ac:dyDescent="0.35">
      <c r="A350" s="172"/>
      <c r="D350" s="134"/>
      <c r="E350" s="134"/>
      <c r="F350" s="134"/>
      <c r="G350" s="134"/>
      <c r="H350" s="134"/>
      <c r="I350" s="134"/>
      <c r="J350" s="176"/>
      <c r="K350" s="176"/>
      <c r="L350" s="176"/>
    </row>
    <row r="351" spans="1:12" ht="21" customHeight="1" x14ac:dyDescent="0.35">
      <c r="A351" s="172"/>
      <c r="D351" s="134"/>
      <c r="E351" s="134"/>
      <c r="F351" s="134"/>
      <c r="G351" s="134"/>
      <c r="H351" s="134"/>
      <c r="I351" s="134"/>
      <c r="J351" s="176"/>
      <c r="K351" s="176"/>
      <c r="L351" s="176"/>
    </row>
    <row r="352" spans="1:12" ht="21" customHeight="1" x14ac:dyDescent="0.35">
      <c r="A352" s="172"/>
      <c r="D352" s="134"/>
      <c r="E352" s="134"/>
      <c r="F352" s="134"/>
      <c r="G352" s="134"/>
      <c r="H352" s="134"/>
      <c r="I352" s="134"/>
      <c r="J352" s="176"/>
      <c r="K352" s="176"/>
      <c r="L352" s="176"/>
    </row>
    <row r="353" spans="1:12" ht="21" customHeight="1" x14ac:dyDescent="0.35">
      <c r="A353" s="172"/>
      <c r="D353" s="134"/>
      <c r="E353" s="134"/>
      <c r="F353" s="134"/>
      <c r="G353" s="134"/>
      <c r="H353" s="134"/>
      <c r="I353" s="134"/>
      <c r="J353" s="176"/>
      <c r="K353" s="176"/>
      <c r="L353" s="176"/>
    </row>
    <row r="354" spans="1:12" ht="21" customHeight="1" x14ac:dyDescent="0.35">
      <c r="A354" s="172"/>
      <c r="D354" s="134"/>
      <c r="E354" s="134"/>
      <c r="F354" s="134"/>
      <c r="G354" s="134"/>
      <c r="H354" s="134"/>
      <c r="I354" s="134"/>
      <c r="J354" s="176"/>
      <c r="K354" s="176"/>
      <c r="L354" s="176"/>
    </row>
    <row r="355" spans="1:12" ht="21" customHeight="1" x14ac:dyDescent="0.35">
      <c r="A355" s="172"/>
      <c r="D355" s="134"/>
      <c r="E355" s="134"/>
      <c r="F355" s="134"/>
      <c r="G355" s="134"/>
      <c r="H355" s="134"/>
      <c r="I355" s="134"/>
      <c r="J355" s="176"/>
      <c r="K355" s="176"/>
      <c r="L355" s="176"/>
    </row>
    <row r="356" spans="1:12" ht="21" customHeight="1" x14ac:dyDescent="0.35">
      <c r="A356" s="172"/>
      <c r="D356" s="134"/>
      <c r="E356" s="134"/>
      <c r="F356" s="134"/>
      <c r="G356" s="134"/>
      <c r="H356" s="134"/>
      <c r="I356" s="134"/>
      <c r="J356" s="176"/>
      <c r="K356" s="176"/>
      <c r="L356" s="176"/>
    </row>
    <row r="357" spans="1:12" ht="21" customHeight="1" x14ac:dyDescent="0.35">
      <c r="A357" s="172"/>
      <c r="D357" s="134"/>
      <c r="E357" s="134"/>
      <c r="F357" s="134"/>
      <c r="G357" s="134"/>
      <c r="H357" s="134"/>
      <c r="I357" s="134"/>
      <c r="J357" s="176"/>
      <c r="K357" s="176"/>
      <c r="L357" s="176"/>
    </row>
    <row r="358" spans="1:12" ht="21" customHeight="1" x14ac:dyDescent="0.35">
      <c r="A358" s="172"/>
      <c r="D358" s="134"/>
      <c r="E358" s="134"/>
      <c r="F358" s="134"/>
      <c r="G358" s="134"/>
      <c r="H358" s="134"/>
      <c r="I358" s="134"/>
      <c r="J358" s="176"/>
      <c r="K358" s="176"/>
      <c r="L358" s="176"/>
    </row>
    <row r="359" spans="1:12" ht="21" customHeight="1" x14ac:dyDescent="0.35">
      <c r="A359" s="172"/>
      <c r="D359" s="134"/>
      <c r="E359" s="134"/>
      <c r="F359" s="134"/>
      <c r="G359" s="134"/>
      <c r="H359" s="134"/>
      <c r="I359" s="134"/>
      <c r="J359" s="176"/>
      <c r="K359" s="176"/>
      <c r="L359" s="176"/>
    </row>
    <row r="360" spans="1:12" ht="21" customHeight="1" x14ac:dyDescent="0.35">
      <c r="A360" s="172"/>
      <c r="D360" s="134"/>
      <c r="E360" s="134"/>
      <c r="F360" s="134"/>
      <c r="G360" s="134"/>
      <c r="H360" s="134"/>
      <c r="I360" s="134"/>
      <c r="J360" s="176"/>
      <c r="K360" s="176"/>
      <c r="L360" s="176"/>
    </row>
    <row r="361" spans="1:12" ht="21" customHeight="1" x14ac:dyDescent="0.35">
      <c r="A361" s="172"/>
      <c r="D361" s="134"/>
      <c r="E361" s="134"/>
      <c r="F361" s="134"/>
      <c r="G361" s="134"/>
      <c r="H361" s="134"/>
      <c r="I361" s="134"/>
      <c r="J361" s="176"/>
      <c r="K361" s="176"/>
      <c r="L361" s="176"/>
    </row>
    <row r="362" spans="1:12" ht="21" customHeight="1" x14ac:dyDescent="0.35">
      <c r="A362" s="172"/>
      <c r="D362" s="134"/>
      <c r="E362" s="134"/>
      <c r="F362" s="134"/>
      <c r="G362" s="134"/>
      <c r="H362" s="134"/>
      <c r="I362" s="134"/>
      <c r="J362" s="176"/>
      <c r="K362" s="176"/>
      <c r="L362" s="176"/>
    </row>
    <row r="363" spans="1:12" ht="21" customHeight="1" x14ac:dyDescent="0.35">
      <c r="A363" s="172"/>
      <c r="D363" s="134"/>
      <c r="E363" s="134"/>
      <c r="F363" s="134"/>
      <c r="G363" s="134"/>
      <c r="H363" s="134"/>
      <c r="I363" s="134"/>
      <c r="J363" s="176"/>
      <c r="K363" s="176"/>
      <c r="L363" s="176"/>
    </row>
    <row r="364" spans="1:12" ht="21" customHeight="1" x14ac:dyDescent="0.35">
      <c r="A364" s="172"/>
      <c r="D364" s="134"/>
      <c r="E364" s="134"/>
      <c r="F364" s="134"/>
      <c r="G364" s="134"/>
      <c r="H364" s="134"/>
      <c r="I364" s="134"/>
      <c r="J364" s="176"/>
      <c r="K364" s="176"/>
      <c r="L364" s="176"/>
    </row>
    <row r="365" spans="1:12" ht="21" customHeight="1" x14ac:dyDescent="0.35">
      <c r="A365" s="172"/>
      <c r="D365" s="134"/>
      <c r="E365" s="134"/>
      <c r="F365" s="134"/>
      <c r="G365" s="134"/>
      <c r="H365" s="134"/>
      <c r="I365" s="134"/>
      <c r="J365" s="176"/>
      <c r="K365" s="176"/>
      <c r="L365" s="176"/>
    </row>
    <row r="366" spans="1:12" ht="21" customHeight="1" x14ac:dyDescent="0.35">
      <c r="A366" s="172"/>
      <c r="D366" s="134"/>
      <c r="E366" s="134"/>
      <c r="F366" s="134"/>
      <c r="G366" s="134"/>
      <c r="H366" s="134"/>
      <c r="I366" s="134"/>
      <c r="J366" s="176"/>
      <c r="K366" s="176"/>
      <c r="L366" s="176"/>
    </row>
    <row r="367" spans="1:12" ht="21" customHeight="1" x14ac:dyDescent="0.35">
      <c r="A367" s="172"/>
      <c r="D367" s="134"/>
      <c r="E367" s="134"/>
      <c r="F367" s="134"/>
      <c r="G367" s="134"/>
      <c r="H367" s="134"/>
      <c r="I367" s="134"/>
      <c r="J367" s="176"/>
      <c r="K367" s="176"/>
      <c r="L367" s="176"/>
    </row>
    <row r="368" spans="1:12" ht="21" customHeight="1" x14ac:dyDescent="0.35">
      <c r="A368" s="172"/>
      <c r="D368" s="134"/>
      <c r="E368" s="134"/>
      <c r="F368" s="134"/>
      <c r="G368" s="134"/>
      <c r="H368" s="134"/>
      <c r="I368" s="134"/>
      <c r="J368" s="176"/>
      <c r="K368" s="176"/>
      <c r="L368" s="176"/>
    </row>
    <row r="369" spans="1:12" ht="21" customHeight="1" x14ac:dyDescent="0.35">
      <c r="A369" s="172"/>
      <c r="D369" s="134"/>
      <c r="E369" s="134"/>
      <c r="F369" s="134"/>
      <c r="G369" s="134"/>
      <c r="H369" s="134"/>
      <c r="I369" s="134"/>
      <c r="J369" s="176"/>
      <c r="K369" s="176"/>
      <c r="L369" s="176"/>
    </row>
    <row r="370" spans="1:12" ht="21" customHeight="1" x14ac:dyDescent="0.35">
      <c r="A370" s="172"/>
      <c r="D370" s="134"/>
      <c r="E370" s="134"/>
      <c r="F370" s="134"/>
      <c r="G370" s="134"/>
      <c r="H370" s="134"/>
      <c r="I370" s="134"/>
      <c r="J370" s="176"/>
      <c r="K370" s="176"/>
      <c r="L370" s="176"/>
    </row>
    <row r="371" spans="1:12" ht="21" customHeight="1" x14ac:dyDescent="0.35">
      <c r="A371" s="172"/>
      <c r="D371" s="134"/>
      <c r="E371" s="134"/>
      <c r="F371" s="134"/>
      <c r="G371" s="134"/>
      <c r="H371" s="134"/>
      <c r="I371" s="134"/>
      <c r="J371" s="176"/>
      <c r="K371" s="176"/>
      <c r="L371" s="176"/>
    </row>
    <row r="372" spans="1:12" ht="21" customHeight="1" x14ac:dyDescent="0.35">
      <c r="A372" s="172"/>
      <c r="D372" s="134"/>
      <c r="E372" s="134"/>
      <c r="F372" s="134"/>
      <c r="G372" s="134"/>
      <c r="H372" s="134"/>
      <c r="I372" s="134"/>
      <c r="J372" s="176"/>
      <c r="K372" s="176"/>
      <c r="L372" s="176"/>
    </row>
    <row r="373" spans="1:12" ht="21" customHeight="1" x14ac:dyDescent="0.35">
      <c r="A373" s="172"/>
      <c r="D373" s="134"/>
      <c r="E373" s="134"/>
      <c r="F373" s="134"/>
      <c r="G373" s="134"/>
      <c r="H373" s="134"/>
      <c r="I373" s="134"/>
      <c r="J373" s="176"/>
      <c r="K373" s="176"/>
      <c r="L373" s="176"/>
    </row>
    <row r="374" spans="1:12" ht="21" customHeight="1" x14ac:dyDescent="0.35">
      <c r="A374" s="172"/>
      <c r="D374" s="134"/>
      <c r="E374" s="134"/>
      <c r="F374" s="134"/>
      <c r="G374" s="134"/>
      <c r="H374" s="134"/>
      <c r="I374" s="134"/>
      <c r="J374" s="176"/>
      <c r="K374" s="176"/>
      <c r="L374" s="176"/>
    </row>
    <row r="375" spans="1:12" ht="21" customHeight="1" x14ac:dyDescent="0.35">
      <c r="A375" s="172"/>
      <c r="D375" s="134"/>
      <c r="E375" s="134"/>
      <c r="F375" s="134"/>
      <c r="G375" s="134"/>
      <c r="H375" s="134"/>
      <c r="I375" s="134"/>
      <c r="J375" s="176"/>
      <c r="K375" s="176"/>
      <c r="L375" s="176"/>
    </row>
    <row r="376" spans="1:12" ht="21" customHeight="1" x14ac:dyDescent="0.35">
      <c r="A376" s="172"/>
      <c r="D376" s="134"/>
      <c r="E376" s="134"/>
      <c r="F376" s="134"/>
      <c r="G376" s="134"/>
      <c r="H376" s="134"/>
      <c r="I376" s="134"/>
      <c r="J376" s="176"/>
      <c r="K376" s="176"/>
      <c r="L376" s="176"/>
    </row>
    <row r="377" spans="1:12" ht="21" customHeight="1" x14ac:dyDescent="0.35">
      <c r="A377" s="172"/>
      <c r="D377" s="134"/>
      <c r="E377" s="134"/>
      <c r="F377" s="134"/>
      <c r="G377" s="134"/>
      <c r="H377" s="134"/>
      <c r="I377" s="134"/>
      <c r="J377" s="176"/>
      <c r="K377" s="176"/>
      <c r="L377" s="176"/>
    </row>
    <row r="378" spans="1:12" ht="21" customHeight="1" x14ac:dyDescent="0.35">
      <c r="A378" s="172"/>
      <c r="D378" s="134"/>
      <c r="E378" s="134"/>
      <c r="F378" s="134"/>
      <c r="G378" s="134"/>
      <c r="H378" s="134"/>
      <c r="I378" s="134"/>
      <c r="J378" s="176"/>
      <c r="K378" s="176"/>
      <c r="L378" s="176"/>
    </row>
    <row r="379" spans="1:12" ht="21" customHeight="1" x14ac:dyDescent="0.35">
      <c r="A379" s="172"/>
      <c r="D379" s="134"/>
      <c r="E379" s="134"/>
      <c r="F379" s="134"/>
      <c r="G379" s="134"/>
      <c r="H379" s="134"/>
      <c r="I379" s="134"/>
      <c r="J379" s="176"/>
      <c r="K379" s="176"/>
      <c r="L379" s="176"/>
    </row>
    <row r="380" spans="1:12" ht="21" customHeight="1" x14ac:dyDescent="0.35">
      <c r="A380" s="172"/>
      <c r="D380" s="134"/>
      <c r="E380" s="134"/>
      <c r="F380" s="134"/>
      <c r="G380" s="134"/>
      <c r="H380" s="134"/>
      <c r="I380" s="134"/>
      <c r="J380" s="176"/>
      <c r="K380" s="176"/>
      <c r="L380" s="176"/>
    </row>
    <row r="381" spans="1:12" ht="21" customHeight="1" x14ac:dyDescent="0.35">
      <c r="A381" s="172"/>
      <c r="D381" s="134"/>
      <c r="E381" s="134"/>
      <c r="F381" s="134"/>
      <c r="G381" s="134"/>
      <c r="H381" s="134"/>
      <c r="I381" s="134"/>
      <c r="J381" s="176"/>
      <c r="K381" s="176"/>
      <c r="L381" s="176"/>
    </row>
    <row r="382" spans="1:12" ht="21" customHeight="1" x14ac:dyDescent="0.35">
      <c r="A382" s="172"/>
      <c r="D382" s="134"/>
      <c r="E382" s="134"/>
      <c r="F382" s="134"/>
      <c r="G382" s="134"/>
      <c r="H382" s="134"/>
      <c r="I382" s="134"/>
      <c r="J382" s="176"/>
      <c r="K382" s="176"/>
      <c r="L382" s="176"/>
    </row>
    <row r="383" spans="1:12" ht="21" customHeight="1" x14ac:dyDescent="0.35">
      <c r="A383" s="172"/>
      <c r="D383" s="134"/>
      <c r="E383" s="134"/>
      <c r="F383" s="134"/>
      <c r="G383" s="134"/>
      <c r="H383" s="134"/>
      <c r="I383" s="134"/>
      <c r="J383" s="176"/>
      <c r="K383" s="176"/>
      <c r="L383" s="176"/>
    </row>
    <row r="384" spans="1:12" ht="21" customHeight="1" x14ac:dyDescent="0.35">
      <c r="A384" s="172"/>
      <c r="D384" s="134"/>
      <c r="E384" s="134"/>
      <c r="F384" s="134"/>
      <c r="G384" s="134"/>
      <c r="H384" s="134"/>
      <c r="I384" s="134"/>
      <c r="J384" s="176"/>
      <c r="K384" s="176"/>
      <c r="L384" s="176"/>
    </row>
    <row r="385" spans="1:12" ht="21" customHeight="1" x14ac:dyDescent="0.35">
      <c r="A385" s="172"/>
      <c r="D385" s="134"/>
      <c r="E385" s="134"/>
      <c r="F385" s="134"/>
      <c r="G385" s="134"/>
      <c r="H385" s="134"/>
      <c r="I385" s="134"/>
      <c r="J385" s="176"/>
      <c r="K385" s="176"/>
      <c r="L385" s="176"/>
    </row>
    <row r="386" spans="1:12" ht="21" customHeight="1" x14ac:dyDescent="0.35">
      <c r="A386" s="172"/>
      <c r="D386" s="134"/>
      <c r="E386" s="134"/>
      <c r="F386" s="134"/>
      <c r="G386" s="134"/>
      <c r="H386" s="134"/>
      <c r="I386" s="134"/>
      <c r="J386" s="176"/>
      <c r="K386" s="176"/>
      <c r="L386" s="176"/>
    </row>
    <row r="387" spans="1:12" ht="21" customHeight="1" x14ac:dyDescent="0.35">
      <c r="A387" s="172"/>
      <c r="D387" s="134"/>
      <c r="E387" s="134"/>
      <c r="F387" s="134"/>
      <c r="G387" s="134"/>
      <c r="H387" s="134"/>
      <c r="I387" s="134"/>
      <c r="J387" s="176"/>
      <c r="K387" s="176"/>
      <c r="L387" s="176"/>
    </row>
    <row r="388" spans="1:12" ht="21" customHeight="1" x14ac:dyDescent="0.35">
      <c r="A388" s="172"/>
      <c r="D388" s="134"/>
      <c r="E388" s="134"/>
      <c r="F388" s="134"/>
      <c r="G388" s="134"/>
      <c r="H388" s="134"/>
      <c r="I388" s="134"/>
      <c r="J388" s="176"/>
      <c r="K388" s="176"/>
      <c r="L388" s="176"/>
    </row>
    <row r="389" spans="1:12" ht="21" customHeight="1" x14ac:dyDescent="0.35">
      <c r="A389" s="172"/>
      <c r="D389" s="134"/>
      <c r="E389" s="134"/>
      <c r="F389" s="134"/>
      <c r="G389" s="134"/>
      <c r="H389" s="134"/>
      <c r="I389" s="134"/>
      <c r="J389" s="176"/>
      <c r="K389" s="176"/>
      <c r="L389" s="176"/>
    </row>
    <row r="390" spans="1:12" ht="21" customHeight="1" x14ac:dyDescent="0.35">
      <c r="A390" s="172"/>
      <c r="D390" s="134"/>
      <c r="E390" s="134"/>
      <c r="F390" s="134"/>
      <c r="G390" s="134"/>
      <c r="H390" s="134"/>
      <c r="I390" s="134"/>
      <c r="J390" s="176"/>
      <c r="K390" s="176"/>
      <c r="L390" s="176"/>
    </row>
    <row r="391" spans="1:12" ht="21" customHeight="1" x14ac:dyDescent="0.35">
      <c r="A391" s="172"/>
      <c r="D391" s="134"/>
      <c r="E391" s="134"/>
      <c r="F391" s="134"/>
      <c r="G391" s="134"/>
      <c r="H391" s="134"/>
      <c r="I391" s="134"/>
      <c r="J391" s="176"/>
      <c r="K391" s="176"/>
      <c r="L391" s="176"/>
    </row>
    <row r="392" spans="1:12" ht="21" customHeight="1" x14ac:dyDescent="0.35">
      <c r="A392" s="172"/>
      <c r="D392" s="134"/>
      <c r="E392" s="134"/>
      <c r="F392" s="134"/>
      <c r="G392" s="134"/>
      <c r="H392" s="134"/>
      <c r="I392" s="134"/>
      <c r="J392" s="176"/>
      <c r="K392" s="176"/>
      <c r="L392" s="176"/>
    </row>
    <row r="393" spans="1:12" ht="21" customHeight="1" x14ac:dyDescent="0.35">
      <c r="A393" s="172"/>
      <c r="D393" s="134"/>
      <c r="E393" s="134"/>
      <c r="F393" s="134"/>
      <c r="G393" s="134"/>
      <c r="H393" s="134"/>
      <c r="I393" s="134"/>
      <c r="J393" s="176"/>
      <c r="K393" s="176"/>
      <c r="L393" s="176"/>
    </row>
    <row r="394" spans="1:12" ht="21" customHeight="1" x14ac:dyDescent="0.35">
      <c r="A394" s="172"/>
      <c r="D394" s="134"/>
      <c r="E394" s="134"/>
      <c r="F394" s="134"/>
      <c r="G394" s="134"/>
      <c r="H394" s="134"/>
      <c r="I394" s="134"/>
      <c r="J394" s="176"/>
      <c r="K394" s="176"/>
      <c r="L394" s="176"/>
    </row>
    <row r="395" spans="1:12" ht="21" customHeight="1" x14ac:dyDescent="0.35">
      <c r="A395" s="172"/>
      <c r="D395" s="134"/>
      <c r="E395" s="134"/>
      <c r="F395" s="134"/>
      <c r="G395" s="134"/>
      <c r="H395" s="134"/>
      <c r="I395" s="134"/>
      <c r="J395" s="176"/>
      <c r="K395" s="176"/>
      <c r="L395" s="176"/>
    </row>
    <row r="396" spans="1:12" ht="21" customHeight="1" x14ac:dyDescent="0.35">
      <c r="A396" s="172"/>
      <c r="D396" s="134"/>
      <c r="E396" s="134"/>
      <c r="F396" s="134"/>
      <c r="G396" s="134"/>
      <c r="H396" s="134"/>
      <c r="I396" s="134"/>
      <c r="J396" s="176"/>
      <c r="K396" s="176"/>
      <c r="L396" s="176"/>
    </row>
    <row r="397" spans="1:12" ht="21" customHeight="1" x14ac:dyDescent="0.35">
      <c r="A397" s="172"/>
      <c r="D397" s="134"/>
      <c r="E397" s="134"/>
      <c r="F397" s="134"/>
      <c r="G397" s="134"/>
      <c r="H397" s="134"/>
      <c r="I397" s="134"/>
      <c r="J397" s="176"/>
      <c r="K397" s="176"/>
      <c r="L397" s="176"/>
    </row>
    <row r="398" spans="1:12" ht="21" customHeight="1" x14ac:dyDescent="0.35">
      <c r="A398" s="172"/>
      <c r="D398" s="134"/>
      <c r="E398" s="134"/>
      <c r="F398" s="134"/>
      <c r="G398" s="134"/>
      <c r="H398" s="134"/>
      <c r="I398" s="134"/>
      <c r="J398" s="176"/>
      <c r="K398" s="176"/>
      <c r="L398" s="176"/>
    </row>
    <row r="399" spans="1:12" ht="21" customHeight="1" x14ac:dyDescent="0.35">
      <c r="A399" s="172"/>
      <c r="D399" s="134"/>
      <c r="E399" s="134"/>
      <c r="F399" s="134"/>
      <c r="G399" s="134"/>
      <c r="H399" s="134"/>
      <c r="I399" s="134"/>
      <c r="J399" s="176"/>
      <c r="K399" s="176"/>
      <c r="L399" s="176"/>
    </row>
    <row r="400" spans="1:12" ht="21" customHeight="1" x14ac:dyDescent="0.35">
      <c r="A400" s="172"/>
      <c r="D400" s="134"/>
      <c r="E400" s="134"/>
      <c r="F400" s="134"/>
      <c r="G400" s="134"/>
      <c r="H400" s="134"/>
      <c r="I400" s="134"/>
      <c r="J400" s="176"/>
      <c r="K400" s="176"/>
      <c r="L400" s="176"/>
    </row>
    <row r="401" spans="1:12" ht="21" customHeight="1" x14ac:dyDescent="0.35">
      <c r="A401" s="172"/>
      <c r="D401" s="134"/>
      <c r="E401" s="134"/>
      <c r="F401" s="134"/>
      <c r="G401" s="134"/>
      <c r="H401" s="134"/>
      <c r="I401" s="134"/>
      <c r="J401" s="176"/>
      <c r="K401" s="176"/>
      <c r="L401" s="176"/>
    </row>
    <row r="402" spans="1:12" ht="21" customHeight="1" x14ac:dyDescent="0.35">
      <c r="A402" s="172"/>
      <c r="D402" s="134"/>
      <c r="E402" s="134"/>
      <c r="F402" s="134"/>
      <c r="G402" s="134"/>
      <c r="H402" s="134"/>
      <c r="I402" s="134"/>
      <c r="J402" s="176"/>
      <c r="K402" s="176"/>
      <c r="L402" s="176"/>
    </row>
    <row r="403" spans="1:12" ht="21" customHeight="1" x14ac:dyDescent="0.35">
      <c r="A403" s="172"/>
      <c r="D403" s="134"/>
      <c r="E403" s="134"/>
      <c r="F403" s="134"/>
      <c r="G403" s="134"/>
      <c r="H403" s="134"/>
      <c r="I403" s="134"/>
      <c r="J403" s="176"/>
      <c r="K403" s="176"/>
      <c r="L403" s="176"/>
    </row>
    <row r="404" spans="1:12" ht="21" customHeight="1" x14ac:dyDescent="0.35">
      <c r="A404" s="172"/>
      <c r="D404" s="134"/>
      <c r="E404" s="134"/>
      <c r="F404" s="134"/>
      <c r="G404" s="134"/>
      <c r="H404" s="134"/>
      <c r="I404" s="134"/>
      <c r="J404" s="176"/>
      <c r="K404" s="176"/>
      <c r="L404" s="176"/>
    </row>
    <row r="405" spans="1:12" ht="21" customHeight="1" x14ac:dyDescent="0.35">
      <c r="A405" s="172"/>
      <c r="D405" s="134"/>
      <c r="E405" s="134"/>
      <c r="F405" s="134"/>
      <c r="G405" s="134"/>
      <c r="H405" s="134"/>
      <c r="I405" s="134"/>
      <c r="J405" s="176"/>
      <c r="K405" s="176"/>
      <c r="L405" s="176"/>
    </row>
    <row r="406" spans="1:12" ht="21" customHeight="1" x14ac:dyDescent="0.35">
      <c r="A406" s="172"/>
      <c r="D406" s="134"/>
      <c r="E406" s="134"/>
      <c r="F406" s="134"/>
      <c r="G406" s="134"/>
      <c r="H406" s="134"/>
      <c r="I406" s="134"/>
      <c r="J406" s="176"/>
      <c r="K406" s="176"/>
      <c r="L406" s="176"/>
    </row>
    <row r="407" spans="1:12" ht="21" customHeight="1" x14ac:dyDescent="0.35">
      <c r="A407" s="172"/>
      <c r="D407" s="134"/>
      <c r="E407" s="134"/>
      <c r="F407" s="134"/>
      <c r="G407" s="134"/>
      <c r="H407" s="134"/>
      <c r="I407" s="134"/>
      <c r="J407" s="176"/>
      <c r="K407" s="176"/>
      <c r="L407" s="176"/>
    </row>
    <row r="408" spans="1:12" ht="21" customHeight="1" x14ac:dyDescent="0.35">
      <c r="A408" s="172"/>
      <c r="D408" s="134"/>
      <c r="E408" s="134"/>
      <c r="F408" s="134"/>
      <c r="G408" s="134"/>
      <c r="H408" s="134"/>
      <c r="I408" s="134"/>
      <c r="J408" s="176"/>
      <c r="K408" s="176"/>
      <c r="L408" s="176"/>
    </row>
    <row r="409" spans="1:12" ht="21" customHeight="1" x14ac:dyDescent="0.35">
      <c r="A409" s="172"/>
      <c r="D409" s="134"/>
      <c r="E409" s="134"/>
      <c r="F409" s="134"/>
      <c r="G409" s="134"/>
      <c r="H409" s="134"/>
      <c r="I409" s="134"/>
      <c r="J409" s="176"/>
      <c r="K409" s="176"/>
      <c r="L409" s="176"/>
    </row>
    <row r="410" spans="1:12" ht="21" customHeight="1" x14ac:dyDescent="0.35">
      <c r="A410" s="172"/>
      <c r="D410" s="134"/>
      <c r="E410" s="134"/>
      <c r="F410" s="134"/>
      <c r="G410" s="134"/>
      <c r="H410" s="134"/>
      <c r="I410" s="134"/>
      <c r="J410" s="176"/>
      <c r="K410" s="176"/>
      <c r="L410" s="176"/>
    </row>
    <row r="411" spans="1:12" ht="21" customHeight="1" x14ac:dyDescent="0.35">
      <c r="A411" s="172"/>
      <c r="D411" s="134"/>
      <c r="E411" s="134"/>
      <c r="F411" s="134"/>
      <c r="G411" s="134"/>
      <c r="H411" s="134"/>
      <c r="I411" s="134"/>
      <c r="J411" s="176"/>
      <c r="K411" s="176"/>
      <c r="L411" s="176"/>
    </row>
    <row r="412" spans="1:12" ht="21" customHeight="1" x14ac:dyDescent="0.35">
      <c r="A412" s="172"/>
      <c r="D412" s="134"/>
      <c r="E412" s="134"/>
      <c r="F412" s="134"/>
      <c r="G412" s="134"/>
      <c r="H412" s="134"/>
      <c r="I412" s="134"/>
      <c r="J412" s="176"/>
      <c r="K412" s="176"/>
      <c r="L412" s="176"/>
    </row>
    <row r="413" spans="1:12" ht="21" customHeight="1" x14ac:dyDescent="0.35">
      <c r="A413" s="172"/>
      <c r="D413" s="134"/>
      <c r="E413" s="134"/>
      <c r="F413" s="134"/>
      <c r="G413" s="134"/>
      <c r="H413" s="134"/>
      <c r="I413" s="134"/>
      <c r="J413" s="176"/>
      <c r="K413" s="176"/>
      <c r="L413" s="176"/>
    </row>
    <row r="414" spans="1:12" ht="21" customHeight="1" x14ac:dyDescent="0.35">
      <c r="A414" s="172"/>
      <c r="D414" s="134"/>
      <c r="E414" s="134"/>
      <c r="F414" s="134"/>
      <c r="G414" s="134"/>
      <c r="H414" s="134"/>
      <c r="I414" s="134"/>
      <c r="J414" s="176"/>
      <c r="K414" s="176"/>
      <c r="L414" s="176"/>
    </row>
    <row r="415" spans="1:12" ht="21" customHeight="1" x14ac:dyDescent="0.35">
      <c r="A415" s="172"/>
      <c r="D415" s="134"/>
      <c r="E415" s="134"/>
      <c r="F415" s="134"/>
      <c r="G415" s="134"/>
      <c r="H415" s="134"/>
      <c r="I415" s="134"/>
      <c r="J415" s="176"/>
      <c r="K415" s="176"/>
      <c r="L415" s="176"/>
    </row>
    <row r="416" spans="1:12" ht="21" customHeight="1" x14ac:dyDescent="0.35">
      <c r="A416" s="172"/>
      <c r="D416" s="134"/>
      <c r="E416" s="134"/>
      <c r="F416" s="134"/>
      <c r="G416" s="134"/>
      <c r="H416" s="134"/>
      <c r="I416" s="134"/>
      <c r="J416" s="176"/>
      <c r="K416" s="176"/>
      <c r="L416" s="176"/>
    </row>
    <row r="417" spans="1:12" ht="21" customHeight="1" x14ac:dyDescent="0.35">
      <c r="A417" s="172"/>
      <c r="D417" s="134"/>
      <c r="E417" s="134"/>
      <c r="F417" s="134"/>
      <c r="G417" s="134"/>
      <c r="H417" s="134"/>
      <c r="I417" s="134"/>
      <c r="J417" s="176"/>
      <c r="K417" s="176"/>
      <c r="L417" s="176"/>
    </row>
    <row r="418" spans="1:12" ht="21" customHeight="1" x14ac:dyDescent="0.35">
      <c r="A418" s="172"/>
      <c r="D418" s="134"/>
      <c r="E418" s="134"/>
      <c r="F418" s="134"/>
      <c r="G418" s="134"/>
      <c r="H418" s="134"/>
      <c r="I418" s="134"/>
      <c r="J418" s="176"/>
      <c r="K418" s="176"/>
      <c r="L418" s="176"/>
    </row>
    <row r="419" spans="1:12" ht="21" customHeight="1" x14ac:dyDescent="0.35">
      <c r="A419" s="172"/>
      <c r="D419" s="134"/>
      <c r="E419" s="134"/>
      <c r="F419" s="134"/>
      <c r="G419" s="134"/>
      <c r="H419" s="134"/>
      <c r="I419" s="134"/>
      <c r="J419" s="176"/>
      <c r="K419" s="176"/>
      <c r="L419" s="176"/>
    </row>
    <row r="420" spans="1:12" ht="21" customHeight="1" x14ac:dyDescent="0.35">
      <c r="A420" s="172"/>
      <c r="D420" s="134"/>
      <c r="E420" s="134"/>
      <c r="F420" s="134"/>
      <c r="G420" s="134"/>
      <c r="H420" s="134"/>
      <c r="I420" s="134"/>
      <c r="J420" s="176"/>
      <c r="K420" s="176"/>
      <c r="L420" s="176"/>
    </row>
    <row r="421" spans="1:12" ht="21" customHeight="1" x14ac:dyDescent="0.35">
      <c r="A421" s="172"/>
      <c r="D421" s="134"/>
      <c r="E421" s="134"/>
      <c r="F421" s="134"/>
      <c r="G421" s="134"/>
      <c r="H421" s="134"/>
      <c r="I421" s="134"/>
      <c r="J421" s="176"/>
      <c r="K421" s="176"/>
      <c r="L421" s="176"/>
    </row>
    <row r="422" spans="1:12" ht="21" customHeight="1" x14ac:dyDescent="0.35">
      <c r="A422" s="172"/>
      <c r="D422" s="134"/>
      <c r="E422" s="134"/>
      <c r="F422" s="134"/>
      <c r="G422" s="134"/>
      <c r="H422" s="134"/>
      <c r="I422" s="134"/>
      <c r="J422" s="176"/>
      <c r="K422" s="176"/>
      <c r="L422" s="176"/>
    </row>
    <row r="423" spans="1:12" ht="21" customHeight="1" x14ac:dyDescent="0.35">
      <c r="A423" s="172"/>
      <c r="D423" s="134"/>
      <c r="E423" s="134"/>
      <c r="F423" s="134"/>
      <c r="G423" s="134"/>
      <c r="H423" s="134"/>
      <c r="I423" s="134"/>
      <c r="J423" s="176"/>
      <c r="K423" s="176"/>
      <c r="L423" s="176"/>
    </row>
    <row r="424" spans="1:12" ht="21" customHeight="1" x14ac:dyDescent="0.35">
      <c r="A424" s="172"/>
      <c r="D424" s="134"/>
      <c r="E424" s="134"/>
      <c r="F424" s="134"/>
      <c r="G424" s="134"/>
      <c r="H424" s="134"/>
      <c r="I424" s="134"/>
      <c r="J424" s="176"/>
      <c r="K424" s="176"/>
      <c r="L424" s="176"/>
    </row>
    <row r="425" spans="1:12" ht="21" customHeight="1" x14ac:dyDescent="0.35">
      <c r="A425" s="172"/>
      <c r="D425" s="134"/>
      <c r="E425" s="134"/>
      <c r="F425" s="134"/>
      <c r="G425" s="134"/>
      <c r="H425" s="134"/>
      <c r="I425" s="134"/>
      <c r="J425" s="176"/>
      <c r="K425" s="176"/>
      <c r="L425" s="176"/>
    </row>
    <row r="426" spans="1:12" ht="21" customHeight="1" x14ac:dyDescent="0.35">
      <c r="A426" s="172"/>
      <c r="D426" s="134"/>
      <c r="E426" s="134"/>
      <c r="F426" s="134"/>
      <c r="G426" s="134"/>
      <c r="H426" s="134"/>
      <c r="I426" s="134"/>
      <c r="J426" s="176"/>
      <c r="K426" s="176"/>
      <c r="L426" s="176"/>
    </row>
    <row r="427" spans="1:12" ht="21" customHeight="1" x14ac:dyDescent="0.35">
      <c r="A427" s="172"/>
      <c r="D427" s="134"/>
      <c r="E427" s="134"/>
      <c r="F427" s="134"/>
      <c r="G427" s="134"/>
      <c r="H427" s="134"/>
      <c r="I427" s="134"/>
      <c r="J427" s="176"/>
      <c r="K427" s="176"/>
      <c r="L427" s="176"/>
    </row>
    <row r="428" spans="1:12" ht="21" customHeight="1" x14ac:dyDescent="0.35">
      <c r="A428" s="172"/>
      <c r="D428" s="134"/>
      <c r="E428" s="134"/>
      <c r="F428" s="134"/>
      <c r="G428" s="134"/>
      <c r="H428" s="134"/>
      <c r="I428" s="134"/>
      <c r="J428" s="176"/>
      <c r="K428" s="176"/>
      <c r="L428" s="176"/>
    </row>
    <row r="429" spans="1:12" ht="21" customHeight="1" x14ac:dyDescent="0.35">
      <c r="A429" s="172"/>
      <c r="D429" s="134"/>
      <c r="E429" s="134"/>
      <c r="F429" s="134"/>
      <c r="G429" s="134"/>
      <c r="H429" s="134"/>
      <c r="I429" s="134"/>
      <c r="J429" s="176"/>
      <c r="K429" s="176"/>
      <c r="L429" s="176"/>
    </row>
    <row r="430" spans="1:12" ht="21" customHeight="1" x14ac:dyDescent="0.35">
      <c r="A430" s="172"/>
      <c r="D430" s="134"/>
      <c r="E430" s="134"/>
      <c r="F430" s="134"/>
      <c r="G430" s="134"/>
      <c r="H430" s="134"/>
      <c r="I430" s="134"/>
      <c r="J430" s="176"/>
      <c r="K430" s="176"/>
      <c r="L430" s="176"/>
    </row>
    <row r="431" spans="1:12" ht="21" customHeight="1" x14ac:dyDescent="0.35">
      <c r="A431" s="172"/>
      <c r="D431" s="134"/>
      <c r="E431" s="134"/>
      <c r="F431" s="134"/>
      <c r="G431" s="134"/>
      <c r="H431" s="134"/>
      <c r="I431" s="134"/>
      <c r="J431" s="176"/>
      <c r="K431" s="176"/>
      <c r="L431" s="176"/>
    </row>
    <row r="432" spans="1:12" ht="21" customHeight="1" x14ac:dyDescent="0.35">
      <c r="A432" s="172"/>
      <c r="D432" s="134"/>
      <c r="E432" s="134"/>
      <c r="F432" s="134"/>
      <c r="G432" s="134"/>
      <c r="H432" s="134"/>
      <c r="I432" s="134"/>
      <c r="J432" s="176"/>
      <c r="K432" s="176"/>
      <c r="L432" s="176"/>
    </row>
    <row r="433" spans="1:12" ht="21" customHeight="1" x14ac:dyDescent="0.35">
      <c r="A433" s="172"/>
      <c r="D433" s="134"/>
      <c r="E433" s="134"/>
      <c r="F433" s="134"/>
      <c r="G433" s="134"/>
      <c r="H433" s="134"/>
      <c r="I433" s="134"/>
      <c r="J433" s="176"/>
      <c r="K433" s="176"/>
      <c r="L433" s="176"/>
    </row>
    <row r="434" spans="1:12" ht="21" customHeight="1" x14ac:dyDescent="0.35">
      <c r="A434" s="172"/>
      <c r="D434" s="134"/>
      <c r="E434" s="134"/>
      <c r="F434" s="134"/>
      <c r="G434" s="134"/>
      <c r="H434" s="134"/>
      <c r="I434" s="134"/>
      <c r="J434" s="176"/>
      <c r="K434" s="176"/>
      <c r="L434" s="176"/>
    </row>
    <row r="435" spans="1:12" ht="21" customHeight="1" x14ac:dyDescent="0.35">
      <c r="A435" s="172"/>
      <c r="D435" s="134"/>
      <c r="E435" s="134"/>
      <c r="F435" s="134"/>
      <c r="G435" s="134"/>
      <c r="H435" s="134"/>
      <c r="I435" s="134"/>
      <c r="J435" s="176"/>
      <c r="K435" s="176"/>
      <c r="L435" s="176"/>
    </row>
    <row r="436" spans="1:12" ht="21" customHeight="1" x14ac:dyDescent="0.35">
      <c r="A436" s="172"/>
      <c r="D436" s="134"/>
      <c r="E436" s="134"/>
      <c r="F436" s="134"/>
      <c r="G436" s="134"/>
      <c r="H436" s="134"/>
      <c r="I436" s="134"/>
      <c r="J436" s="176"/>
      <c r="K436" s="176"/>
      <c r="L436" s="176"/>
    </row>
    <row r="437" spans="1:12" ht="21" customHeight="1" x14ac:dyDescent="0.35">
      <c r="A437" s="172"/>
      <c r="D437" s="134"/>
      <c r="E437" s="134"/>
      <c r="F437" s="134"/>
      <c r="G437" s="134"/>
      <c r="H437" s="134"/>
      <c r="I437" s="134"/>
      <c r="J437" s="176"/>
      <c r="K437" s="176"/>
      <c r="L437" s="176"/>
    </row>
    <row r="438" spans="1:12" ht="21" customHeight="1" x14ac:dyDescent="0.35">
      <c r="A438" s="172"/>
      <c r="D438" s="134"/>
      <c r="E438" s="134"/>
      <c r="F438" s="134"/>
      <c r="G438" s="134"/>
      <c r="H438" s="134"/>
      <c r="I438" s="134"/>
      <c r="J438" s="176"/>
      <c r="K438" s="176"/>
      <c r="L438" s="176"/>
    </row>
    <row r="439" spans="1:12" ht="21" customHeight="1" x14ac:dyDescent="0.35">
      <c r="A439" s="172"/>
      <c r="D439" s="134"/>
      <c r="E439" s="134"/>
      <c r="F439" s="134"/>
      <c r="G439" s="134"/>
      <c r="H439" s="134"/>
      <c r="I439" s="134"/>
      <c r="J439" s="176"/>
      <c r="K439" s="176"/>
      <c r="L439" s="176"/>
    </row>
    <row r="440" spans="1:12" ht="21" customHeight="1" x14ac:dyDescent="0.35">
      <c r="A440" s="172"/>
      <c r="D440" s="134"/>
      <c r="E440" s="134"/>
      <c r="F440" s="134"/>
      <c r="G440" s="134"/>
      <c r="H440" s="134"/>
      <c r="I440" s="134"/>
      <c r="J440" s="176"/>
      <c r="K440" s="176"/>
      <c r="L440" s="176"/>
    </row>
    <row r="441" spans="1:12" ht="21" customHeight="1" x14ac:dyDescent="0.35">
      <c r="A441" s="172"/>
      <c r="D441" s="134"/>
      <c r="E441" s="134"/>
      <c r="F441" s="134"/>
      <c r="G441" s="134"/>
      <c r="H441" s="134"/>
      <c r="I441" s="134"/>
      <c r="J441" s="176"/>
      <c r="K441" s="176"/>
      <c r="L441" s="176"/>
    </row>
    <row r="442" spans="1:12" ht="21" customHeight="1" x14ac:dyDescent="0.35">
      <c r="A442" s="172"/>
      <c r="D442" s="134"/>
      <c r="E442" s="134"/>
      <c r="F442" s="134"/>
      <c r="G442" s="134"/>
      <c r="H442" s="134"/>
      <c r="I442" s="134"/>
      <c r="J442" s="176"/>
      <c r="K442" s="176"/>
      <c r="L442" s="176"/>
    </row>
    <row r="443" spans="1:12" ht="21" customHeight="1" x14ac:dyDescent="0.35">
      <c r="A443" s="172"/>
      <c r="D443" s="134"/>
      <c r="E443" s="134"/>
      <c r="F443" s="134"/>
      <c r="G443" s="134"/>
      <c r="H443" s="134"/>
      <c r="I443" s="134"/>
      <c r="J443" s="176"/>
      <c r="K443" s="176"/>
      <c r="L443" s="176"/>
    </row>
    <row r="444" spans="1:12" ht="21" customHeight="1" x14ac:dyDescent="0.35">
      <c r="A444" s="172"/>
      <c r="D444" s="134"/>
      <c r="E444" s="134"/>
      <c r="F444" s="134"/>
      <c r="G444" s="134"/>
      <c r="H444" s="134"/>
      <c r="I444" s="134"/>
      <c r="J444" s="176"/>
      <c r="K444" s="176"/>
      <c r="L444" s="176"/>
    </row>
    <row r="445" spans="1:12" ht="21" customHeight="1" x14ac:dyDescent="0.35">
      <c r="A445" s="172"/>
      <c r="D445" s="134"/>
      <c r="E445" s="134"/>
      <c r="F445" s="134"/>
      <c r="G445" s="134"/>
      <c r="H445" s="134"/>
      <c r="I445" s="134"/>
      <c r="J445" s="176"/>
      <c r="K445" s="176"/>
      <c r="L445" s="176"/>
    </row>
    <row r="446" spans="1:12" ht="21" customHeight="1" x14ac:dyDescent="0.35">
      <c r="A446" s="172"/>
      <c r="D446" s="134"/>
      <c r="E446" s="134"/>
      <c r="F446" s="134"/>
      <c r="G446" s="134"/>
      <c r="H446" s="134"/>
      <c r="I446" s="134"/>
      <c r="J446" s="176"/>
      <c r="K446" s="176"/>
      <c r="L446" s="176"/>
    </row>
    <row r="447" spans="1:12" ht="21" customHeight="1" x14ac:dyDescent="0.35">
      <c r="A447" s="172"/>
      <c r="D447" s="134"/>
      <c r="E447" s="134"/>
      <c r="F447" s="134"/>
      <c r="G447" s="134"/>
      <c r="H447" s="134"/>
      <c r="I447" s="134"/>
      <c r="J447" s="176"/>
      <c r="K447" s="176"/>
      <c r="L447" s="176"/>
    </row>
    <row r="448" spans="1:12" ht="21" customHeight="1" x14ac:dyDescent="0.35">
      <c r="A448" s="172"/>
      <c r="D448" s="134"/>
      <c r="E448" s="134"/>
      <c r="F448" s="134"/>
      <c r="G448" s="134"/>
      <c r="H448" s="134"/>
      <c r="I448" s="134"/>
      <c r="J448" s="176"/>
      <c r="K448" s="176"/>
      <c r="L448" s="176"/>
    </row>
    <row r="449" spans="1:12" ht="21" customHeight="1" x14ac:dyDescent="0.35">
      <c r="A449" s="172"/>
      <c r="D449" s="134"/>
      <c r="E449" s="134"/>
      <c r="F449" s="134"/>
      <c r="G449" s="134"/>
      <c r="H449" s="134"/>
      <c r="I449" s="134"/>
      <c r="J449" s="176"/>
      <c r="K449" s="176"/>
      <c r="L449" s="176"/>
    </row>
    <row r="450" spans="1:12" ht="21" customHeight="1" x14ac:dyDescent="0.35">
      <c r="A450" s="172"/>
      <c r="D450" s="134"/>
      <c r="E450" s="134"/>
      <c r="F450" s="134"/>
      <c r="G450" s="134"/>
      <c r="H450" s="134"/>
      <c r="I450" s="134"/>
      <c r="J450" s="176"/>
      <c r="K450" s="176"/>
      <c r="L450" s="176"/>
    </row>
    <row r="451" spans="1:12" ht="21" customHeight="1" x14ac:dyDescent="0.35">
      <c r="A451" s="172"/>
      <c r="D451" s="134"/>
      <c r="E451" s="134"/>
      <c r="F451" s="134"/>
      <c r="G451" s="134"/>
      <c r="H451" s="134"/>
      <c r="I451" s="134"/>
      <c r="J451" s="176"/>
      <c r="K451" s="176"/>
      <c r="L451" s="176"/>
    </row>
    <row r="452" spans="1:12" ht="21" customHeight="1" x14ac:dyDescent="0.35">
      <c r="A452" s="172"/>
      <c r="D452" s="134"/>
      <c r="E452" s="134"/>
      <c r="F452" s="134"/>
      <c r="G452" s="134"/>
      <c r="H452" s="134"/>
      <c r="I452" s="134"/>
      <c r="J452" s="176"/>
      <c r="K452" s="176"/>
      <c r="L452" s="176"/>
    </row>
    <row r="453" spans="1:12" ht="21" customHeight="1" x14ac:dyDescent="0.35">
      <c r="A453" s="172"/>
      <c r="D453" s="134"/>
      <c r="E453" s="134"/>
      <c r="F453" s="134"/>
      <c r="G453" s="134"/>
      <c r="H453" s="134"/>
      <c r="I453" s="134"/>
      <c r="J453" s="176"/>
      <c r="K453" s="176"/>
      <c r="L453" s="176"/>
    </row>
    <row r="454" spans="1:12" ht="21" customHeight="1" x14ac:dyDescent="0.35">
      <c r="A454" s="172"/>
      <c r="D454" s="134"/>
      <c r="E454" s="134"/>
      <c r="F454" s="134"/>
      <c r="G454" s="134"/>
      <c r="H454" s="134"/>
      <c r="I454" s="134"/>
      <c r="J454" s="176"/>
      <c r="K454" s="176"/>
      <c r="L454" s="176"/>
    </row>
    <row r="455" spans="1:12" ht="21" customHeight="1" x14ac:dyDescent="0.35">
      <c r="A455" s="172"/>
      <c r="D455" s="134"/>
      <c r="E455" s="134"/>
      <c r="F455" s="134"/>
      <c r="G455" s="134"/>
      <c r="H455" s="134"/>
      <c r="I455" s="134"/>
      <c r="J455" s="176"/>
      <c r="K455" s="176"/>
      <c r="L455" s="176"/>
    </row>
    <row r="456" spans="1:12" ht="21" customHeight="1" x14ac:dyDescent="0.35">
      <c r="A456" s="172"/>
      <c r="D456" s="134"/>
      <c r="E456" s="134"/>
      <c r="F456" s="134"/>
      <c r="G456" s="134"/>
      <c r="H456" s="134"/>
      <c r="I456" s="134"/>
      <c r="J456" s="176"/>
      <c r="K456" s="176"/>
      <c r="L456" s="176"/>
    </row>
    <row r="457" spans="1:12" ht="21" customHeight="1" x14ac:dyDescent="0.35">
      <c r="A457" s="172"/>
      <c r="D457" s="134"/>
      <c r="E457" s="134"/>
      <c r="F457" s="134"/>
      <c r="G457" s="134"/>
      <c r="H457" s="134"/>
      <c r="I457" s="134"/>
      <c r="J457" s="176"/>
      <c r="K457" s="176"/>
      <c r="L457" s="176"/>
    </row>
    <row r="458" spans="1:12" ht="21" customHeight="1" x14ac:dyDescent="0.35">
      <c r="A458" s="172"/>
      <c r="D458" s="134"/>
      <c r="E458" s="134"/>
      <c r="F458" s="134"/>
      <c r="G458" s="134"/>
      <c r="H458" s="134"/>
      <c r="I458" s="134"/>
      <c r="J458" s="176"/>
      <c r="K458" s="176"/>
      <c r="L458" s="176"/>
    </row>
    <row r="459" spans="1:12" ht="21" customHeight="1" x14ac:dyDescent="0.35">
      <c r="A459" s="172"/>
      <c r="D459" s="134"/>
      <c r="E459" s="134"/>
      <c r="F459" s="134"/>
      <c r="G459" s="134"/>
      <c r="H459" s="134"/>
      <c r="I459" s="134"/>
      <c r="J459" s="176"/>
      <c r="K459" s="176"/>
      <c r="L459" s="176"/>
    </row>
    <row r="460" spans="1:12" ht="21" customHeight="1" x14ac:dyDescent="0.35">
      <c r="A460" s="172"/>
      <c r="D460" s="134"/>
      <c r="E460" s="134"/>
      <c r="F460" s="134"/>
      <c r="G460" s="134"/>
      <c r="H460" s="134"/>
      <c r="I460" s="134"/>
      <c r="J460" s="176"/>
      <c r="K460" s="176"/>
      <c r="L460" s="176"/>
    </row>
    <row r="461" spans="1:12" ht="21" customHeight="1" x14ac:dyDescent="0.35">
      <c r="A461" s="172"/>
      <c r="D461" s="134"/>
      <c r="E461" s="134"/>
      <c r="F461" s="134"/>
      <c r="G461" s="134"/>
      <c r="H461" s="134"/>
      <c r="I461" s="134"/>
      <c r="J461" s="176"/>
      <c r="K461" s="176"/>
      <c r="L461" s="176"/>
    </row>
    <row r="462" spans="1:12" ht="21" customHeight="1" x14ac:dyDescent="0.35">
      <c r="A462" s="172"/>
      <c r="D462" s="134"/>
      <c r="E462" s="134"/>
      <c r="F462" s="134"/>
      <c r="G462" s="134"/>
      <c r="H462" s="134"/>
      <c r="I462" s="134"/>
      <c r="J462" s="176"/>
      <c r="K462" s="176"/>
      <c r="L462" s="176"/>
    </row>
    <row r="463" spans="1:12" ht="21" customHeight="1" x14ac:dyDescent="0.35">
      <c r="A463" s="172"/>
      <c r="D463" s="134"/>
      <c r="E463" s="134"/>
      <c r="F463" s="134"/>
      <c r="G463" s="134"/>
      <c r="H463" s="134"/>
      <c r="I463" s="134"/>
      <c r="J463" s="176"/>
      <c r="K463" s="176"/>
      <c r="L463" s="176"/>
    </row>
    <row r="464" spans="1:12" ht="21" customHeight="1" x14ac:dyDescent="0.35">
      <c r="A464" s="172"/>
      <c r="D464" s="134"/>
      <c r="E464" s="134"/>
      <c r="F464" s="134"/>
      <c r="G464" s="134"/>
      <c r="H464" s="134"/>
      <c r="I464" s="134"/>
      <c r="J464" s="176"/>
      <c r="K464" s="176"/>
      <c r="L464" s="176"/>
    </row>
    <row r="465" spans="1:12" ht="21" customHeight="1" x14ac:dyDescent="0.35">
      <c r="A465" s="172"/>
      <c r="D465" s="134"/>
      <c r="E465" s="134"/>
      <c r="F465" s="134"/>
      <c r="G465" s="134"/>
      <c r="H465" s="134"/>
      <c r="I465" s="134"/>
      <c r="J465" s="176"/>
      <c r="K465" s="176"/>
      <c r="L465" s="176"/>
    </row>
    <row r="466" spans="1:12" ht="21" customHeight="1" x14ac:dyDescent="0.35">
      <c r="A466" s="172"/>
      <c r="D466" s="134"/>
      <c r="E466" s="134"/>
      <c r="F466" s="134"/>
      <c r="G466" s="134"/>
      <c r="H466" s="134"/>
      <c r="I466" s="134"/>
      <c r="J466" s="176"/>
      <c r="K466" s="176"/>
      <c r="L466" s="176"/>
    </row>
    <row r="467" spans="1:12" ht="21" customHeight="1" x14ac:dyDescent="0.35">
      <c r="A467" s="172"/>
      <c r="D467" s="134"/>
      <c r="E467" s="134"/>
      <c r="F467" s="134"/>
      <c r="G467" s="134"/>
      <c r="H467" s="134"/>
      <c r="I467" s="134"/>
      <c r="J467" s="176"/>
      <c r="K467" s="176"/>
      <c r="L467" s="176"/>
    </row>
    <row r="468" spans="1:12" ht="21" customHeight="1" x14ac:dyDescent="0.35">
      <c r="A468" s="172"/>
      <c r="D468" s="134"/>
      <c r="E468" s="134"/>
      <c r="F468" s="134"/>
      <c r="G468" s="134"/>
      <c r="H468" s="134"/>
      <c r="I468" s="134"/>
      <c r="J468" s="176"/>
      <c r="K468" s="176"/>
      <c r="L468" s="176"/>
    </row>
    <row r="469" spans="1:12" ht="21" customHeight="1" x14ac:dyDescent="0.35">
      <c r="A469" s="172"/>
      <c r="D469" s="134"/>
      <c r="E469" s="134"/>
      <c r="F469" s="134"/>
      <c r="G469" s="134"/>
      <c r="H469" s="134"/>
      <c r="I469" s="134"/>
      <c r="J469" s="176"/>
      <c r="K469" s="176"/>
      <c r="L469" s="176"/>
    </row>
    <row r="470" spans="1:12" ht="21" customHeight="1" x14ac:dyDescent="0.35">
      <c r="A470" s="172"/>
      <c r="D470" s="134"/>
      <c r="E470" s="134"/>
      <c r="F470" s="134"/>
      <c r="G470" s="134"/>
      <c r="H470" s="134"/>
      <c r="I470" s="134"/>
      <c r="J470" s="176"/>
      <c r="K470" s="176"/>
      <c r="L470" s="176"/>
    </row>
    <row r="471" spans="1:12" ht="21" customHeight="1" x14ac:dyDescent="0.35">
      <c r="A471" s="172"/>
      <c r="D471" s="134"/>
      <c r="E471" s="134"/>
      <c r="F471" s="134"/>
      <c r="G471" s="134"/>
      <c r="H471" s="134"/>
      <c r="I471" s="134"/>
      <c r="J471" s="176"/>
      <c r="K471" s="176"/>
      <c r="L471" s="176"/>
    </row>
    <row r="472" spans="1:12" ht="21" customHeight="1" x14ac:dyDescent="0.35">
      <c r="A472" s="172"/>
      <c r="D472" s="134"/>
      <c r="E472" s="134"/>
      <c r="F472" s="134"/>
      <c r="G472" s="134"/>
      <c r="H472" s="134"/>
      <c r="I472" s="134"/>
      <c r="J472" s="176"/>
      <c r="K472" s="176"/>
      <c r="L472" s="176"/>
    </row>
    <row r="473" spans="1:12" ht="21" customHeight="1" x14ac:dyDescent="0.35">
      <c r="A473" s="172"/>
      <c r="D473" s="134"/>
      <c r="E473" s="134"/>
      <c r="F473" s="134"/>
      <c r="G473" s="134"/>
      <c r="H473" s="134"/>
      <c r="I473" s="134"/>
      <c r="J473" s="176"/>
      <c r="K473" s="176"/>
      <c r="L473" s="176"/>
    </row>
    <row r="474" spans="1:12" ht="21" customHeight="1" x14ac:dyDescent="0.35">
      <c r="A474" s="172"/>
      <c r="D474" s="134"/>
      <c r="E474" s="134"/>
      <c r="F474" s="134"/>
      <c r="G474" s="134"/>
      <c r="H474" s="134"/>
      <c r="I474" s="134"/>
      <c r="J474" s="176"/>
      <c r="K474" s="176"/>
      <c r="L474" s="176"/>
    </row>
    <row r="475" spans="1:12" ht="21" customHeight="1" x14ac:dyDescent="0.35">
      <c r="A475" s="172"/>
      <c r="D475" s="134"/>
      <c r="E475" s="134"/>
      <c r="F475" s="134"/>
      <c r="G475" s="134"/>
      <c r="H475" s="134"/>
      <c r="I475" s="134"/>
      <c r="J475" s="176"/>
      <c r="K475" s="176"/>
      <c r="L475" s="176"/>
    </row>
    <row r="476" spans="1:12" ht="21" customHeight="1" x14ac:dyDescent="0.35">
      <c r="A476" s="172"/>
      <c r="D476" s="134"/>
      <c r="E476" s="134"/>
      <c r="F476" s="134"/>
      <c r="G476" s="134"/>
      <c r="H476" s="134"/>
      <c r="I476" s="134"/>
      <c r="J476" s="176"/>
      <c r="K476" s="176"/>
      <c r="L476" s="176"/>
    </row>
    <row r="477" spans="1:12" ht="21" customHeight="1" x14ac:dyDescent="0.35">
      <c r="A477" s="172"/>
      <c r="D477" s="134"/>
      <c r="E477" s="134"/>
      <c r="F477" s="134"/>
      <c r="G477" s="134"/>
      <c r="H477" s="134"/>
      <c r="I477" s="134"/>
      <c r="J477" s="176"/>
      <c r="K477" s="176"/>
      <c r="L477" s="176"/>
    </row>
    <row r="478" spans="1:12" ht="21" customHeight="1" x14ac:dyDescent="0.35">
      <c r="A478" s="172"/>
      <c r="D478" s="134"/>
      <c r="E478" s="134"/>
      <c r="F478" s="134"/>
      <c r="G478" s="134"/>
      <c r="H478" s="134"/>
      <c r="I478" s="134"/>
      <c r="J478" s="176"/>
      <c r="K478" s="176"/>
      <c r="L478" s="176"/>
    </row>
    <row r="479" spans="1:12" ht="21" customHeight="1" x14ac:dyDescent="0.35">
      <c r="A479" s="172"/>
      <c r="D479" s="134"/>
      <c r="E479" s="134"/>
      <c r="F479" s="134"/>
      <c r="G479" s="134"/>
      <c r="H479" s="134"/>
      <c r="I479" s="134"/>
      <c r="J479" s="176"/>
      <c r="K479" s="176"/>
      <c r="L479" s="176"/>
    </row>
    <row r="480" spans="1:12" ht="21" customHeight="1" x14ac:dyDescent="0.35">
      <c r="A480" s="172"/>
      <c r="D480" s="134"/>
      <c r="E480" s="134"/>
      <c r="F480" s="134"/>
      <c r="G480" s="134"/>
      <c r="H480" s="134"/>
      <c r="I480" s="134"/>
      <c r="J480" s="176"/>
      <c r="K480" s="176"/>
      <c r="L480" s="176"/>
    </row>
    <row r="481" spans="1:12" ht="21" customHeight="1" x14ac:dyDescent="0.35">
      <c r="A481" s="172"/>
      <c r="D481" s="134"/>
      <c r="E481" s="134"/>
      <c r="F481" s="134"/>
      <c r="G481" s="134"/>
      <c r="H481" s="134"/>
      <c r="I481" s="134"/>
      <c r="J481" s="176"/>
      <c r="K481" s="176"/>
      <c r="L481" s="176"/>
    </row>
    <row r="482" spans="1:12" ht="21" customHeight="1" x14ac:dyDescent="0.35">
      <c r="A482" s="172"/>
      <c r="D482" s="134"/>
      <c r="E482" s="134"/>
      <c r="F482" s="134"/>
      <c r="G482" s="134"/>
      <c r="H482" s="134"/>
      <c r="I482" s="134"/>
      <c r="J482" s="176"/>
      <c r="K482" s="176"/>
      <c r="L482" s="176"/>
    </row>
    <row r="483" spans="1:12" ht="21" customHeight="1" x14ac:dyDescent="0.35">
      <c r="A483" s="172"/>
      <c r="D483" s="134"/>
      <c r="E483" s="134"/>
      <c r="F483" s="134"/>
      <c r="G483" s="134"/>
      <c r="H483" s="134"/>
      <c r="I483" s="134"/>
      <c r="J483" s="176"/>
      <c r="K483" s="176"/>
      <c r="L483" s="176"/>
    </row>
    <row r="484" spans="1:12" ht="21" customHeight="1" x14ac:dyDescent="0.35">
      <c r="A484" s="172"/>
      <c r="D484" s="134"/>
      <c r="E484" s="134"/>
      <c r="F484" s="134"/>
      <c r="G484" s="134"/>
      <c r="H484" s="134"/>
      <c r="I484" s="134"/>
      <c r="J484" s="176"/>
      <c r="K484" s="176"/>
      <c r="L484" s="176"/>
    </row>
    <row r="485" spans="1:12" ht="21" customHeight="1" x14ac:dyDescent="0.35">
      <c r="A485" s="172"/>
      <c r="D485" s="134"/>
      <c r="E485" s="134"/>
      <c r="F485" s="134"/>
      <c r="G485" s="134"/>
      <c r="H485" s="134"/>
      <c r="I485" s="134"/>
      <c r="J485" s="176"/>
      <c r="K485" s="176"/>
      <c r="L485" s="176"/>
    </row>
    <row r="486" spans="1:12" ht="21" customHeight="1" x14ac:dyDescent="0.35">
      <c r="A486" s="172"/>
      <c r="D486" s="134"/>
      <c r="E486" s="134"/>
      <c r="F486" s="134"/>
      <c r="G486" s="134"/>
      <c r="H486" s="134"/>
      <c r="I486" s="134"/>
      <c r="J486" s="176"/>
      <c r="K486" s="176"/>
      <c r="L486" s="176"/>
    </row>
    <row r="487" spans="1:12" ht="21" customHeight="1" x14ac:dyDescent="0.35">
      <c r="A487" s="172"/>
      <c r="D487" s="134"/>
      <c r="E487" s="134"/>
      <c r="F487" s="134"/>
      <c r="G487" s="134"/>
      <c r="H487" s="134"/>
      <c r="I487" s="134"/>
      <c r="J487" s="176"/>
      <c r="K487" s="176"/>
      <c r="L487" s="176"/>
    </row>
    <row r="488" spans="1:12" ht="21" customHeight="1" x14ac:dyDescent="0.35">
      <c r="A488" s="172"/>
      <c r="D488" s="134"/>
      <c r="E488" s="134"/>
      <c r="F488" s="134"/>
      <c r="G488" s="134"/>
      <c r="H488" s="134"/>
      <c r="I488" s="134"/>
      <c r="J488" s="176"/>
      <c r="K488" s="176"/>
      <c r="L488" s="176"/>
    </row>
    <row r="489" spans="1:12" ht="21" customHeight="1" x14ac:dyDescent="0.35">
      <c r="A489" s="172"/>
      <c r="D489" s="134"/>
      <c r="E489" s="134"/>
      <c r="F489" s="134"/>
      <c r="G489" s="134"/>
      <c r="H489" s="134"/>
      <c r="I489" s="134"/>
      <c r="J489" s="176"/>
      <c r="K489" s="176"/>
      <c r="L489" s="176"/>
    </row>
    <row r="490" spans="1:12" ht="21" customHeight="1" x14ac:dyDescent="0.35">
      <c r="A490" s="172"/>
      <c r="D490" s="134"/>
      <c r="E490" s="134"/>
      <c r="F490" s="134"/>
      <c r="G490" s="134"/>
      <c r="H490" s="134"/>
      <c r="I490" s="134"/>
      <c r="J490" s="176"/>
      <c r="K490" s="176"/>
      <c r="L490" s="176"/>
    </row>
    <row r="491" spans="1:12" ht="21" customHeight="1" x14ac:dyDescent="0.35">
      <c r="A491" s="172"/>
      <c r="D491" s="134"/>
      <c r="E491" s="134"/>
      <c r="F491" s="134"/>
      <c r="G491" s="134"/>
      <c r="H491" s="134"/>
      <c r="I491" s="134"/>
      <c r="J491" s="176"/>
      <c r="K491" s="176"/>
      <c r="L491" s="176"/>
    </row>
    <row r="492" spans="1:12" ht="21" customHeight="1" x14ac:dyDescent="0.35">
      <c r="A492" s="172"/>
      <c r="D492" s="134"/>
      <c r="E492" s="134"/>
      <c r="F492" s="134"/>
      <c r="G492" s="134"/>
      <c r="H492" s="134"/>
      <c r="I492" s="134"/>
      <c r="J492" s="176"/>
      <c r="K492" s="176"/>
      <c r="L492" s="176"/>
    </row>
    <row r="493" spans="1:12" ht="21" customHeight="1" x14ac:dyDescent="0.35">
      <c r="A493" s="172"/>
      <c r="D493" s="134"/>
      <c r="E493" s="134"/>
      <c r="F493" s="134"/>
      <c r="G493" s="134"/>
      <c r="H493" s="134"/>
      <c r="I493" s="134"/>
      <c r="J493" s="176"/>
      <c r="K493" s="176"/>
      <c r="L493" s="176"/>
    </row>
    <row r="494" spans="1:12" ht="21" customHeight="1" x14ac:dyDescent="0.35">
      <c r="A494" s="172"/>
      <c r="D494" s="134"/>
      <c r="E494" s="134"/>
      <c r="F494" s="134"/>
      <c r="G494" s="134"/>
      <c r="H494" s="134"/>
      <c r="I494" s="134"/>
      <c r="J494" s="176"/>
      <c r="K494" s="176"/>
      <c r="L494" s="176"/>
    </row>
    <row r="495" spans="1:12" ht="21" customHeight="1" x14ac:dyDescent="0.35">
      <c r="A495" s="172"/>
      <c r="D495" s="134"/>
      <c r="E495" s="134"/>
      <c r="F495" s="134"/>
      <c r="G495" s="134"/>
      <c r="H495" s="134"/>
      <c r="I495" s="134"/>
      <c r="J495" s="176"/>
      <c r="K495" s="176"/>
      <c r="L495" s="176"/>
    </row>
    <row r="496" spans="1:12" ht="21" customHeight="1" x14ac:dyDescent="0.35">
      <c r="A496" s="172"/>
      <c r="D496" s="134"/>
      <c r="E496" s="134"/>
      <c r="F496" s="134"/>
      <c r="G496" s="134"/>
      <c r="H496" s="134"/>
      <c r="I496" s="134"/>
      <c r="J496" s="176"/>
      <c r="K496" s="176"/>
      <c r="L496" s="176"/>
    </row>
    <row r="497" spans="1:12" ht="21" customHeight="1" x14ac:dyDescent="0.35">
      <c r="A497" s="172"/>
      <c r="D497" s="134"/>
      <c r="E497" s="134"/>
      <c r="F497" s="134"/>
      <c r="G497" s="134"/>
      <c r="H497" s="134"/>
      <c r="I497" s="134"/>
      <c r="J497" s="176"/>
      <c r="K497" s="176"/>
      <c r="L497" s="176"/>
    </row>
    <row r="498" spans="1:12" ht="21" customHeight="1" x14ac:dyDescent="0.35">
      <c r="A498" s="172"/>
      <c r="D498" s="134"/>
      <c r="E498" s="134"/>
      <c r="F498" s="134"/>
      <c r="G498" s="134"/>
      <c r="H498" s="134"/>
      <c r="I498" s="134"/>
      <c r="J498" s="176"/>
      <c r="K498" s="176"/>
      <c r="L498" s="176"/>
    </row>
    <row r="499" spans="1:12" ht="21" customHeight="1" x14ac:dyDescent="0.35">
      <c r="A499" s="172"/>
      <c r="D499" s="134"/>
      <c r="E499" s="134"/>
      <c r="F499" s="134"/>
      <c r="G499" s="134"/>
      <c r="H499" s="134"/>
      <c r="I499" s="134"/>
      <c r="J499" s="176"/>
      <c r="K499" s="176"/>
      <c r="L499" s="176"/>
    </row>
    <row r="500" spans="1:12" ht="21" customHeight="1" x14ac:dyDescent="0.35">
      <c r="A500" s="172"/>
      <c r="D500" s="134"/>
      <c r="E500" s="134"/>
      <c r="F500" s="134"/>
      <c r="G500" s="134"/>
      <c r="H500" s="134"/>
      <c r="I500" s="134"/>
      <c r="J500" s="176"/>
      <c r="K500" s="176"/>
      <c r="L500" s="176"/>
    </row>
    <row r="501" spans="1:12" ht="21" customHeight="1" x14ac:dyDescent="0.35">
      <c r="A501" s="172"/>
      <c r="D501" s="134"/>
      <c r="E501" s="134"/>
      <c r="F501" s="134"/>
      <c r="G501" s="134"/>
      <c r="H501" s="134"/>
      <c r="I501" s="134"/>
      <c r="J501" s="176"/>
      <c r="K501" s="176"/>
      <c r="L501" s="176"/>
    </row>
    <row r="502" spans="1:12" ht="21" customHeight="1" x14ac:dyDescent="0.35">
      <c r="A502" s="172"/>
      <c r="D502" s="134"/>
      <c r="E502" s="134"/>
      <c r="F502" s="134"/>
      <c r="G502" s="134"/>
      <c r="H502" s="134"/>
      <c r="I502" s="134"/>
      <c r="J502" s="176"/>
      <c r="K502" s="176"/>
      <c r="L502" s="176"/>
    </row>
    <row r="503" spans="1:12" ht="21" customHeight="1" x14ac:dyDescent="0.35">
      <c r="A503" s="172"/>
      <c r="D503" s="134"/>
      <c r="E503" s="134"/>
      <c r="F503" s="134"/>
      <c r="G503" s="134"/>
      <c r="H503" s="134"/>
      <c r="I503" s="134"/>
      <c r="J503" s="176"/>
      <c r="K503" s="176"/>
      <c r="L503" s="176"/>
    </row>
    <row r="504" spans="1:12" ht="21" customHeight="1" x14ac:dyDescent="0.35">
      <c r="A504" s="172"/>
      <c r="D504" s="134"/>
      <c r="E504" s="134"/>
      <c r="F504" s="134"/>
      <c r="G504" s="134"/>
      <c r="H504" s="134"/>
      <c r="I504" s="134"/>
      <c r="J504" s="176"/>
      <c r="K504" s="176"/>
      <c r="L504" s="176"/>
    </row>
    <row r="505" spans="1:12" ht="21" customHeight="1" x14ac:dyDescent="0.35">
      <c r="A505" s="172"/>
      <c r="D505" s="134"/>
      <c r="E505" s="134"/>
      <c r="F505" s="134"/>
      <c r="G505" s="134"/>
      <c r="H505" s="134"/>
      <c r="I505" s="134"/>
      <c r="J505" s="176"/>
      <c r="K505" s="176"/>
      <c r="L505" s="176"/>
    </row>
    <row r="506" spans="1:12" ht="21" customHeight="1" x14ac:dyDescent="0.35">
      <c r="A506" s="172"/>
      <c r="D506" s="134"/>
      <c r="E506" s="134"/>
      <c r="F506" s="134"/>
      <c r="G506" s="134"/>
      <c r="H506" s="134"/>
      <c r="I506" s="134"/>
      <c r="J506" s="176"/>
      <c r="K506" s="176"/>
      <c r="L506" s="176"/>
    </row>
    <row r="507" spans="1:12" ht="21" customHeight="1" x14ac:dyDescent="0.35">
      <c r="A507" s="172"/>
      <c r="D507" s="134"/>
      <c r="E507" s="134"/>
      <c r="F507" s="134"/>
      <c r="G507" s="134"/>
      <c r="H507" s="134"/>
      <c r="I507" s="134"/>
      <c r="J507" s="176"/>
      <c r="K507" s="176"/>
      <c r="L507" s="176"/>
    </row>
    <row r="508" spans="1:12" ht="21" customHeight="1" x14ac:dyDescent="0.35">
      <c r="A508" s="172"/>
      <c r="D508" s="134"/>
      <c r="E508" s="134"/>
      <c r="F508" s="134"/>
      <c r="G508" s="134"/>
      <c r="H508" s="134"/>
      <c r="I508" s="134"/>
      <c r="J508" s="176"/>
      <c r="K508" s="176"/>
      <c r="L508" s="176"/>
    </row>
    <row r="509" spans="1:12" ht="21" customHeight="1" x14ac:dyDescent="0.35">
      <c r="A509" s="172"/>
      <c r="D509" s="134"/>
      <c r="E509" s="134"/>
      <c r="F509" s="134"/>
      <c r="G509" s="134"/>
      <c r="H509" s="134"/>
      <c r="I509" s="134"/>
      <c r="J509" s="176"/>
      <c r="K509" s="176"/>
      <c r="L509" s="176"/>
    </row>
    <row r="510" spans="1:12" ht="21" customHeight="1" x14ac:dyDescent="0.35">
      <c r="A510" s="172"/>
      <c r="D510" s="134"/>
      <c r="E510" s="134"/>
      <c r="F510" s="134"/>
      <c r="G510" s="134"/>
      <c r="H510" s="134"/>
      <c r="I510" s="134"/>
      <c r="J510" s="176"/>
      <c r="K510" s="176"/>
      <c r="L510" s="176"/>
    </row>
    <row r="511" spans="1:12" ht="21" customHeight="1" x14ac:dyDescent="0.35">
      <c r="A511" s="172"/>
      <c r="D511" s="134"/>
      <c r="E511" s="134"/>
      <c r="F511" s="134"/>
      <c r="G511" s="134"/>
      <c r="H511" s="134"/>
      <c r="I511" s="134"/>
      <c r="J511" s="176"/>
      <c r="K511" s="176"/>
      <c r="L511" s="176"/>
    </row>
    <row r="512" spans="1:12" ht="21" customHeight="1" x14ac:dyDescent="0.35">
      <c r="A512" s="172"/>
      <c r="D512" s="134"/>
      <c r="E512" s="134"/>
      <c r="F512" s="134"/>
      <c r="G512" s="134"/>
      <c r="H512" s="134"/>
      <c r="I512" s="134"/>
      <c r="J512" s="176"/>
      <c r="K512" s="176"/>
      <c r="L512" s="176"/>
    </row>
    <row r="513" spans="1:12" ht="21" customHeight="1" x14ac:dyDescent="0.35">
      <c r="A513" s="172"/>
      <c r="D513" s="134"/>
      <c r="E513" s="134"/>
      <c r="F513" s="134"/>
      <c r="G513" s="134"/>
      <c r="H513" s="134"/>
      <c r="I513" s="134"/>
      <c r="J513" s="176"/>
      <c r="K513" s="176"/>
      <c r="L513" s="176"/>
    </row>
    <row r="514" spans="1:12" ht="21" customHeight="1" x14ac:dyDescent="0.35">
      <c r="A514" s="172"/>
      <c r="D514" s="134"/>
      <c r="E514" s="134"/>
      <c r="F514" s="134"/>
      <c r="G514" s="134"/>
      <c r="H514" s="134"/>
      <c r="I514" s="134"/>
      <c r="J514" s="176"/>
      <c r="K514" s="176"/>
      <c r="L514" s="176"/>
    </row>
    <row r="515" spans="1:12" ht="21" customHeight="1" x14ac:dyDescent="0.35">
      <c r="A515" s="172"/>
      <c r="D515" s="134"/>
      <c r="E515" s="134"/>
      <c r="F515" s="134"/>
      <c r="G515" s="134"/>
      <c r="H515" s="134"/>
      <c r="I515" s="134"/>
      <c r="J515" s="176"/>
      <c r="K515" s="176"/>
      <c r="L515" s="176"/>
    </row>
    <row r="516" spans="1:12" ht="21" customHeight="1" x14ac:dyDescent="0.35">
      <c r="A516" s="172"/>
      <c r="D516" s="134"/>
      <c r="E516" s="134"/>
      <c r="F516" s="134"/>
      <c r="G516" s="134"/>
      <c r="H516" s="134"/>
      <c r="I516" s="134"/>
      <c r="J516" s="176"/>
      <c r="K516" s="176"/>
      <c r="L516" s="176"/>
    </row>
    <row r="517" spans="1:12" ht="21" customHeight="1" x14ac:dyDescent="0.35">
      <c r="A517" s="172"/>
      <c r="D517" s="134"/>
      <c r="E517" s="134"/>
      <c r="F517" s="134"/>
      <c r="G517" s="134"/>
      <c r="H517" s="134"/>
      <c r="I517" s="134"/>
      <c r="J517" s="176"/>
      <c r="K517" s="176"/>
      <c r="L517" s="176"/>
    </row>
    <row r="518" spans="1:12" ht="21" customHeight="1" x14ac:dyDescent="0.35">
      <c r="A518" s="172"/>
      <c r="D518" s="134"/>
      <c r="E518" s="134"/>
      <c r="F518" s="134"/>
      <c r="G518" s="134"/>
      <c r="H518" s="134"/>
      <c r="I518" s="134"/>
      <c r="J518" s="176"/>
      <c r="K518" s="176"/>
      <c r="L518" s="176"/>
    </row>
    <row r="519" spans="1:12" ht="21" customHeight="1" x14ac:dyDescent="0.35">
      <c r="A519" s="172"/>
      <c r="D519" s="134"/>
      <c r="E519" s="134"/>
      <c r="F519" s="134"/>
      <c r="G519" s="134"/>
      <c r="H519" s="134"/>
      <c r="I519" s="134"/>
      <c r="J519" s="176"/>
      <c r="K519" s="176"/>
      <c r="L519" s="176"/>
    </row>
    <row r="520" spans="1:12" ht="21" customHeight="1" x14ac:dyDescent="0.35">
      <c r="A520" s="172"/>
      <c r="D520" s="134"/>
      <c r="E520" s="134"/>
      <c r="F520" s="134"/>
      <c r="G520" s="134"/>
      <c r="H520" s="134"/>
      <c r="I520" s="134"/>
      <c r="J520" s="176"/>
      <c r="K520" s="176"/>
      <c r="L520" s="176"/>
    </row>
    <row r="521" spans="1:12" ht="21" customHeight="1" x14ac:dyDescent="0.35">
      <c r="A521" s="172"/>
      <c r="D521" s="134"/>
      <c r="E521" s="134"/>
      <c r="F521" s="134"/>
      <c r="G521" s="134"/>
      <c r="H521" s="134"/>
      <c r="I521" s="134"/>
      <c r="J521" s="176"/>
      <c r="K521" s="176"/>
      <c r="L521" s="176"/>
    </row>
    <row r="522" spans="1:12" ht="21" customHeight="1" x14ac:dyDescent="0.35">
      <c r="A522" s="172"/>
      <c r="D522" s="134"/>
      <c r="E522" s="134"/>
      <c r="F522" s="134"/>
      <c r="G522" s="134"/>
      <c r="H522" s="134"/>
      <c r="I522" s="134"/>
      <c r="J522" s="176"/>
      <c r="K522" s="176"/>
      <c r="L522" s="176"/>
    </row>
    <row r="523" spans="1:12" ht="21" customHeight="1" x14ac:dyDescent="0.35">
      <c r="A523" s="172"/>
      <c r="D523" s="134"/>
      <c r="E523" s="134"/>
      <c r="F523" s="134"/>
      <c r="G523" s="134"/>
      <c r="H523" s="134"/>
      <c r="I523" s="134"/>
      <c r="J523" s="176"/>
      <c r="K523" s="176"/>
      <c r="L523" s="176"/>
    </row>
    <row r="524" spans="1:12" ht="21" customHeight="1" x14ac:dyDescent="0.35">
      <c r="A524" s="172"/>
      <c r="D524" s="134"/>
      <c r="E524" s="134"/>
      <c r="F524" s="134"/>
      <c r="G524" s="134"/>
      <c r="H524" s="134"/>
      <c r="I524" s="134"/>
      <c r="J524" s="176"/>
      <c r="K524" s="176"/>
      <c r="L524" s="176"/>
    </row>
    <row r="525" spans="1:12" ht="21" customHeight="1" x14ac:dyDescent="0.35">
      <c r="A525" s="172"/>
      <c r="D525" s="134"/>
      <c r="E525" s="134"/>
      <c r="F525" s="134"/>
      <c r="G525" s="134"/>
      <c r="H525" s="134"/>
      <c r="I525" s="134"/>
      <c r="J525" s="176"/>
      <c r="K525" s="176"/>
      <c r="L525" s="176"/>
    </row>
    <row r="526" spans="1:12" ht="21" customHeight="1" x14ac:dyDescent="0.35">
      <c r="A526" s="172"/>
      <c r="D526" s="134"/>
      <c r="E526" s="134"/>
      <c r="F526" s="134"/>
      <c r="G526" s="134"/>
      <c r="H526" s="134"/>
      <c r="I526" s="134"/>
      <c r="J526" s="176"/>
      <c r="K526" s="176"/>
      <c r="L526" s="176"/>
    </row>
    <row r="527" spans="1:12" ht="21" customHeight="1" x14ac:dyDescent="0.35">
      <c r="A527" s="172"/>
      <c r="D527" s="134"/>
      <c r="E527" s="134"/>
      <c r="F527" s="134"/>
      <c r="G527" s="134"/>
      <c r="H527" s="134"/>
      <c r="I527" s="134"/>
      <c r="J527" s="176"/>
      <c r="K527" s="176"/>
      <c r="L527" s="176"/>
    </row>
    <row r="528" spans="1:12" ht="21" customHeight="1" x14ac:dyDescent="0.35">
      <c r="A528" s="172"/>
      <c r="D528" s="134"/>
      <c r="E528" s="134"/>
      <c r="F528" s="134"/>
      <c r="G528" s="134"/>
      <c r="H528" s="134"/>
      <c r="I528" s="134"/>
      <c r="J528" s="176"/>
      <c r="K528" s="176"/>
      <c r="L528" s="176"/>
    </row>
    <row r="529" spans="1:12" ht="21" customHeight="1" x14ac:dyDescent="0.35">
      <c r="A529" s="172"/>
      <c r="D529" s="134"/>
      <c r="E529" s="134"/>
      <c r="F529" s="134"/>
      <c r="G529" s="134"/>
      <c r="H529" s="134"/>
      <c r="I529" s="134"/>
      <c r="J529" s="176"/>
      <c r="K529" s="176"/>
      <c r="L529" s="176"/>
    </row>
    <row r="530" spans="1:12" ht="21" customHeight="1" x14ac:dyDescent="0.35">
      <c r="A530" s="172"/>
      <c r="D530" s="134"/>
      <c r="E530" s="134"/>
      <c r="F530" s="134"/>
      <c r="G530" s="134"/>
      <c r="H530" s="134"/>
      <c r="I530" s="134"/>
      <c r="J530" s="176"/>
      <c r="K530" s="176"/>
      <c r="L530" s="176"/>
    </row>
    <row r="531" spans="1:12" ht="21" customHeight="1" x14ac:dyDescent="0.35">
      <c r="A531" s="172"/>
      <c r="D531" s="134"/>
      <c r="E531" s="134"/>
      <c r="F531" s="134"/>
      <c r="G531" s="134"/>
      <c r="H531" s="134"/>
      <c r="I531" s="134"/>
      <c r="J531" s="176"/>
      <c r="K531" s="176"/>
      <c r="L531" s="176"/>
    </row>
    <row r="532" spans="1:12" ht="21" customHeight="1" x14ac:dyDescent="0.35">
      <c r="A532" s="172"/>
      <c r="D532" s="134"/>
      <c r="E532" s="134"/>
      <c r="F532" s="134"/>
      <c r="G532" s="134"/>
      <c r="H532" s="134"/>
      <c r="I532" s="134"/>
      <c r="J532" s="176"/>
      <c r="K532" s="176"/>
      <c r="L532" s="176"/>
    </row>
    <row r="533" spans="1:12" ht="21" customHeight="1" x14ac:dyDescent="0.35">
      <c r="A533" s="172"/>
      <c r="D533" s="134"/>
      <c r="E533" s="134"/>
      <c r="F533" s="134"/>
      <c r="G533" s="134"/>
      <c r="H533" s="134"/>
      <c r="I533" s="134"/>
      <c r="J533" s="176"/>
      <c r="K533" s="176"/>
      <c r="L533" s="176"/>
    </row>
    <row r="534" spans="1:12" ht="21" customHeight="1" x14ac:dyDescent="0.35">
      <c r="A534" s="172"/>
      <c r="D534" s="134"/>
      <c r="E534" s="134"/>
      <c r="F534" s="134"/>
      <c r="G534" s="134"/>
      <c r="H534" s="134"/>
      <c r="I534" s="134"/>
      <c r="J534" s="176"/>
      <c r="K534" s="176"/>
      <c r="L534" s="176"/>
    </row>
    <row r="535" spans="1:12" ht="21" customHeight="1" x14ac:dyDescent="0.35">
      <c r="A535" s="172"/>
      <c r="D535" s="134"/>
      <c r="E535" s="134"/>
      <c r="F535" s="134"/>
      <c r="G535" s="134"/>
      <c r="H535" s="134"/>
      <c r="I535" s="134"/>
      <c r="J535" s="176"/>
      <c r="K535" s="176"/>
      <c r="L535" s="176"/>
    </row>
    <row r="536" spans="1:12" ht="21" customHeight="1" x14ac:dyDescent="0.35">
      <c r="A536" s="172"/>
      <c r="D536" s="134"/>
      <c r="E536" s="134"/>
      <c r="F536" s="134"/>
      <c r="G536" s="134"/>
      <c r="H536" s="134"/>
      <c r="I536" s="134"/>
      <c r="J536" s="176"/>
      <c r="K536" s="176"/>
      <c r="L536" s="176"/>
    </row>
    <row r="537" spans="1:12" ht="21" customHeight="1" x14ac:dyDescent="0.35">
      <c r="A537" s="172"/>
      <c r="D537" s="134"/>
      <c r="E537" s="134"/>
      <c r="F537" s="134"/>
      <c r="G537" s="134"/>
      <c r="H537" s="134"/>
      <c r="I537" s="134"/>
      <c r="J537" s="176"/>
      <c r="K537" s="176"/>
      <c r="L537" s="176"/>
    </row>
    <row r="538" spans="1:12" ht="21" customHeight="1" x14ac:dyDescent="0.35">
      <c r="A538" s="172"/>
      <c r="D538" s="134"/>
      <c r="E538" s="134"/>
      <c r="F538" s="134"/>
      <c r="G538" s="134"/>
      <c r="H538" s="134"/>
      <c r="I538" s="134"/>
      <c r="J538" s="176"/>
      <c r="K538" s="176"/>
      <c r="L538" s="176"/>
    </row>
    <row r="539" spans="1:12" ht="21" customHeight="1" x14ac:dyDescent="0.35">
      <c r="A539" s="172"/>
      <c r="D539" s="134"/>
      <c r="E539" s="134"/>
      <c r="F539" s="134"/>
      <c r="G539" s="134"/>
      <c r="H539" s="134"/>
      <c r="I539" s="134"/>
      <c r="J539" s="176"/>
      <c r="K539" s="176"/>
      <c r="L539" s="176"/>
    </row>
    <row r="540" spans="1:12" ht="21" customHeight="1" x14ac:dyDescent="0.35">
      <c r="A540" s="172"/>
      <c r="D540" s="134"/>
      <c r="E540" s="134"/>
      <c r="F540" s="134"/>
      <c r="G540" s="134"/>
      <c r="H540" s="134"/>
      <c r="I540" s="134"/>
      <c r="J540" s="176"/>
      <c r="K540" s="176"/>
      <c r="L540" s="176"/>
    </row>
    <row r="541" spans="1:12" ht="21" customHeight="1" x14ac:dyDescent="0.35">
      <c r="A541" s="172"/>
      <c r="D541" s="134"/>
      <c r="E541" s="134"/>
      <c r="F541" s="134"/>
      <c r="G541" s="134"/>
      <c r="H541" s="134"/>
      <c r="I541" s="134"/>
      <c r="J541" s="176"/>
      <c r="K541" s="176"/>
      <c r="L541" s="176"/>
    </row>
    <row r="542" spans="1:12" ht="21" customHeight="1" x14ac:dyDescent="0.35">
      <c r="A542" s="172"/>
      <c r="D542" s="134"/>
      <c r="E542" s="134"/>
      <c r="F542" s="134"/>
      <c r="G542" s="134"/>
      <c r="H542" s="134"/>
      <c r="I542" s="134"/>
      <c r="J542" s="176"/>
      <c r="K542" s="176"/>
      <c r="L542" s="176"/>
    </row>
    <row r="543" spans="1:12" ht="21" customHeight="1" x14ac:dyDescent="0.35">
      <c r="A543" s="172"/>
      <c r="D543" s="134"/>
      <c r="E543" s="134"/>
      <c r="F543" s="134"/>
      <c r="G543" s="134"/>
      <c r="H543" s="134"/>
      <c r="I543" s="134"/>
      <c r="J543" s="176"/>
      <c r="K543" s="176"/>
      <c r="L543" s="176"/>
    </row>
    <row r="544" spans="1:12" ht="21" customHeight="1" x14ac:dyDescent="0.35">
      <c r="A544" s="172"/>
      <c r="D544" s="134"/>
      <c r="E544" s="134"/>
      <c r="F544" s="134"/>
      <c r="G544" s="134"/>
      <c r="H544" s="134"/>
      <c r="I544" s="134"/>
      <c r="J544" s="176"/>
      <c r="K544" s="176"/>
      <c r="L544" s="176"/>
    </row>
    <row r="545" spans="1:12" ht="21" customHeight="1" x14ac:dyDescent="0.35">
      <c r="A545" s="172"/>
      <c r="D545" s="134"/>
      <c r="E545" s="134"/>
      <c r="F545" s="134"/>
      <c r="G545" s="134"/>
      <c r="H545" s="134"/>
      <c r="I545" s="134"/>
      <c r="J545" s="176"/>
      <c r="K545" s="176"/>
      <c r="L545" s="176"/>
    </row>
    <row r="546" spans="1:12" ht="21" customHeight="1" x14ac:dyDescent="0.35">
      <c r="A546" s="172"/>
      <c r="D546" s="134"/>
      <c r="E546" s="134"/>
      <c r="F546" s="134"/>
      <c r="G546" s="134"/>
      <c r="H546" s="134"/>
      <c r="I546" s="134"/>
      <c r="J546" s="176"/>
      <c r="K546" s="176"/>
      <c r="L546" s="176"/>
    </row>
    <row r="547" spans="1:12" ht="21" customHeight="1" x14ac:dyDescent="0.35">
      <c r="A547" s="172"/>
      <c r="D547" s="134"/>
      <c r="E547" s="134"/>
      <c r="F547" s="134"/>
      <c r="G547" s="134"/>
      <c r="H547" s="134"/>
      <c r="I547" s="134"/>
      <c r="J547" s="176"/>
      <c r="K547" s="176"/>
      <c r="L547" s="176"/>
    </row>
    <row r="548" spans="1:12" ht="21" customHeight="1" x14ac:dyDescent="0.35">
      <c r="A548" s="172"/>
      <c r="D548" s="134"/>
      <c r="E548" s="134"/>
      <c r="F548" s="134"/>
      <c r="G548" s="134"/>
      <c r="H548" s="134"/>
      <c r="I548" s="134"/>
      <c r="J548" s="176"/>
      <c r="K548" s="176"/>
      <c r="L548" s="176"/>
    </row>
    <row r="549" spans="1:12" ht="21" customHeight="1" x14ac:dyDescent="0.35">
      <c r="A549" s="172"/>
      <c r="D549" s="134"/>
      <c r="E549" s="134"/>
      <c r="F549" s="134"/>
      <c r="G549" s="134"/>
      <c r="H549" s="134"/>
      <c r="I549" s="134"/>
      <c r="J549" s="176"/>
      <c r="K549" s="176"/>
      <c r="L549" s="176"/>
    </row>
    <row r="550" spans="1:12" ht="21" customHeight="1" x14ac:dyDescent="0.35">
      <c r="A550" s="172"/>
      <c r="D550" s="134"/>
      <c r="E550" s="134"/>
      <c r="F550" s="134"/>
      <c r="G550" s="134"/>
      <c r="H550" s="134"/>
      <c r="I550" s="134"/>
      <c r="J550" s="176"/>
      <c r="K550" s="176"/>
      <c r="L550" s="176"/>
    </row>
    <row r="551" spans="1:12" ht="21" customHeight="1" x14ac:dyDescent="0.35">
      <c r="A551" s="172"/>
      <c r="D551" s="134"/>
      <c r="E551" s="134"/>
      <c r="F551" s="134"/>
      <c r="G551" s="134"/>
      <c r="H551" s="134"/>
      <c r="I551" s="134"/>
      <c r="J551" s="176"/>
      <c r="K551" s="176"/>
      <c r="L551" s="176"/>
    </row>
    <row r="552" spans="1:12" ht="21" customHeight="1" x14ac:dyDescent="0.35">
      <c r="A552" s="172"/>
      <c r="D552" s="134"/>
      <c r="E552" s="134"/>
      <c r="F552" s="134"/>
      <c r="G552" s="134"/>
      <c r="H552" s="134"/>
      <c r="I552" s="134"/>
      <c r="J552" s="176"/>
      <c r="K552" s="176"/>
      <c r="L552" s="176"/>
    </row>
    <row r="553" spans="1:12" ht="21" customHeight="1" x14ac:dyDescent="0.35">
      <c r="A553" s="172"/>
      <c r="D553" s="134"/>
      <c r="E553" s="134"/>
      <c r="F553" s="134"/>
      <c r="G553" s="134"/>
      <c r="H553" s="134"/>
      <c r="I553" s="134"/>
      <c r="J553" s="176"/>
      <c r="K553" s="176"/>
      <c r="L553" s="176"/>
    </row>
    <row r="554" spans="1:12" ht="21" customHeight="1" x14ac:dyDescent="0.35">
      <c r="A554" s="172"/>
      <c r="D554" s="134"/>
      <c r="E554" s="134"/>
      <c r="F554" s="134"/>
      <c r="G554" s="134"/>
      <c r="H554" s="134"/>
      <c r="I554" s="134"/>
      <c r="J554" s="176"/>
      <c r="K554" s="176"/>
      <c r="L554" s="176"/>
    </row>
    <row r="555" spans="1:12" ht="21" customHeight="1" x14ac:dyDescent="0.35">
      <c r="A555" s="172"/>
      <c r="D555" s="134"/>
      <c r="E555" s="134"/>
      <c r="F555" s="134"/>
      <c r="G555" s="134"/>
      <c r="H555" s="134"/>
      <c r="I555" s="134"/>
      <c r="J555" s="176"/>
      <c r="K555" s="176"/>
      <c r="L555" s="176"/>
    </row>
    <row r="556" spans="1:12" ht="21" customHeight="1" x14ac:dyDescent="0.35">
      <c r="A556" s="172"/>
      <c r="D556" s="134"/>
      <c r="E556" s="134"/>
      <c r="F556" s="134"/>
      <c r="G556" s="134"/>
      <c r="H556" s="134"/>
      <c r="I556" s="134"/>
      <c r="J556" s="176"/>
      <c r="K556" s="176"/>
      <c r="L556" s="176"/>
    </row>
    <row r="557" spans="1:12" ht="21" customHeight="1" x14ac:dyDescent="0.35">
      <c r="A557" s="172"/>
      <c r="D557" s="134"/>
      <c r="E557" s="134"/>
      <c r="F557" s="134"/>
      <c r="G557" s="134"/>
      <c r="H557" s="134"/>
      <c r="I557" s="134"/>
      <c r="J557" s="176"/>
      <c r="K557" s="176"/>
      <c r="L557" s="176"/>
    </row>
    <row r="558" spans="1:12" ht="21" customHeight="1" x14ac:dyDescent="0.35">
      <c r="A558" s="172"/>
      <c r="D558" s="134"/>
      <c r="E558" s="134"/>
      <c r="F558" s="134"/>
      <c r="G558" s="134"/>
      <c r="H558" s="134"/>
      <c r="I558" s="134"/>
      <c r="J558" s="176"/>
      <c r="K558" s="176"/>
      <c r="L558" s="176"/>
    </row>
    <row r="559" spans="1:12" ht="21" customHeight="1" x14ac:dyDescent="0.35">
      <c r="A559" s="172"/>
      <c r="D559" s="134"/>
      <c r="E559" s="134"/>
      <c r="F559" s="134"/>
      <c r="G559" s="134"/>
      <c r="H559" s="134"/>
      <c r="I559" s="134"/>
      <c r="J559" s="176"/>
      <c r="K559" s="176"/>
      <c r="L559" s="176"/>
    </row>
    <row r="560" spans="1:12" ht="21" customHeight="1" x14ac:dyDescent="0.35">
      <c r="A560" s="172"/>
      <c r="D560" s="134"/>
      <c r="E560" s="134"/>
      <c r="F560" s="134"/>
      <c r="G560" s="134"/>
      <c r="H560" s="134"/>
      <c r="I560" s="134"/>
      <c r="J560" s="176"/>
      <c r="K560" s="176"/>
      <c r="L560" s="176"/>
    </row>
    <row r="561" spans="1:12" ht="21" customHeight="1" x14ac:dyDescent="0.35">
      <c r="A561" s="172"/>
      <c r="D561" s="134"/>
      <c r="E561" s="134"/>
      <c r="F561" s="134"/>
      <c r="G561" s="134"/>
      <c r="H561" s="134"/>
      <c r="I561" s="134"/>
      <c r="J561" s="176"/>
      <c r="K561" s="176"/>
      <c r="L561" s="176"/>
    </row>
    <row r="562" spans="1:12" ht="21" customHeight="1" x14ac:dyDescent="0.35">
      <c r="A562" s="172"/>
      <c r="D562" s="134"/>
      <c r="E562" s="134"/>
      <c r="F562" s="134"/>
      <c r="G562" s="134"/>
      <c r="H562" s="134"/>
      <c r="I562" s="134"/>
      <c r="J562" s="176"/>
      <c r="K562" s="176"/>
      <c r="L562" s="176"/>
    </row>
    <row r="563" spans="1:12" ht="21" customHeight="1" x14ac:dyDescent="0.35">
      <c r="A563" s="172"/>
      <c r="D563" s="134"/>
      <c r="E563" s="134"/>
      <c r="F563" s="134"/>
      <c r="G563" s="134"/>
      <c r="H563" s="134"/>
      <c r="I563" s="134"/>
      <c r="J563" s="176"/>
      <c r="K563" s="176"/>
      <c r="L563" s="176"/>
    </row>
    <row r="564" spans="1:12" ht="21" customHeight="1" x14ac:dyDescent="0.35">
      <c r="A564" s="172"/>
      <c r="D564" s="134"/>
      <c r="E564" s="134"/>
      <c r="F564" s="134"/>
      <c r="G564" s="134"/>
      <c r="H564" s="134"/>
      <c r="I564" s="134"/>
      <c r="J564" s="176"/>
      <c r="K564" s="176"/>
      <c r="L564" s="176"/>
    </row>
    <row r="565" spans="1:12" ht="21" customHeight="1" x14ac:dyDescent="0.35">
      <c r="A565" s="172"/>
      <c r="D565" s="134"/>
      <c r="E565" s="134"/>
      <c r="F565" s="134"/>
      <c r="G565" s="134"/>
      <c r="H565" s="134"/>
      <c r="I565" s="134"/>
      <c r="J565" s="176"/>
      <c r="K565" s="176"/>
      <c r="L565" s="176"/>
    </row>
    <row r="566" spans="1:12" ht="21" customHeight="1" x14ac:dyDescent="0.35">
      <c r="A566" s="172"/>
      <c r="D566" s="134"/>
      <c r="E566" s="134"/>
      <c r="F566" s="134"/>
      <c r="G566" s="134"/>
      <c r="H566" s="134"/>
      <c r="I566" s="134"/>
      <c r="J566" s="176"/>
      <c r="K566" s="176"/>
      <c r="L566" s="176"/>
    </row>
    <row r="567" spans="1:12" ht="21" customHeight="1" x14ac:dyDescent="0.35">
      <c r="A567" s="172"/>
      <c r="D567" s="134"/>
      <c r="E567" s="134"/>
      <c r="F567" s="134"/>
      <c r="G567" s="134"/>
      <c r="H567" s="134"/>
      <c r="I567" s="134"/>
      <c r="J567" s="176"/>
      <c r="K567" s="176"/>
      <c r="L567" s="176"/>
    </row>
    <row r="568" spans="1:12" ht="21" customHeight="1" x14ac:dyDescent="0.35">
      <c r="A568" s="172"/>
      <c r="D568" s="134"/>
      <c r="E568" s="134"/>
      <c r="F568" s="134"/>
      <c r="G568" s="134"/>
      <c r="H568" s="134"/>
      <c r="I568" s="134"/>
      <c r="J568" s="176"/>
      <c r="K568" s="176"/>
      <c r="L568" s="176"/>
    </row>
    <row r="569" spans="1:12" ht="21" customHeight="1" x14ac:dyDescent="0.35">
      <c r="A569" s="172"/>
      <c r="D569" s="134"/>
      <c r="E569" s="134"/>
      <c r="F569" s="134"/>
      <c r="G569" s="134"/>
      <c r="H569" s="134"/>
      <c r="I569" s="134"/>
      <c r="J569" s="176"/>
      <c r="K569" s="176"/>
      <c r="L569" s="176"/>
    </row>
    <row r="570" spans="1:12" ht="21" customHeight="1" x14ac:dyDescent="0.35">
      <c r="A570" s="172"/>
      <c r="D570" s="134"/>
      <c r="E570" s="134"/>
      <c r="F570" s="134"/>
      <c r="G570" s="134"/>
      <c r="H570" s="134"/>
      <c r="I570" s="134"/>
      <c r="J570" s="176"/>
      <c r="K570" s="176"/>
      <c r="L570" s="176"/>
    </row>
    <row r="571" spans="1:12" ht="21" customHeight="1" x14ac:dyDescent="0.35">
      <c r="A571" s="172"/>
      <c r="D571" s="134"/>
      <c r="E571" s="134"/>
      <c r="F571" s="134"/>
      <c r="G571" s="134"/>
      <c r="H571" s="134"/>
      <c r="I571" s="134"/>
      <c r="J571" s="176"/>
      <c r="K571" s="176"/>
      <c r="L571" s="176"/>
    </row>
    <row r="572" spans="1:12" ht="21" customHeight="1" x14ac:dyDescent="0.35">
      <c r="A572" s="172"/>
      <c r="D572" s="134"/>
      <c r="E572" s="134"/>
      <c r="F572" s="134"/>
      <c r="G572" s="134"/>
      <c r="H572" s="134"/>
      <c r="I572" s="134"/>
      <c r="J572" s="176"/>
      <c r="K572" s="176"/>
      <c r="L572" s="176"/>
    </row>
    <row r="573" spans="1:12" ht="21" customHeight="1" x14ac:dyDescent="0.35">
      <c r="A573" s="172"/>
      <c r="D573" s="134"/>
      <c r="E573" s="134"/>
      <c r="F573" s="134"/>
      <c r="G573" s="134"/>
      <c r="H573" s="134"/>
      <c r="I573" s="134"/>
      <c r="J573" s="176"/>
      <c r="K573" s="176"/>
      <c r="L573" s="176"/>
    </row>
    <row r="574" spans="1:12" ht="21" customHeight="1" x14ac:dyDescent="0.35">
      <c r="A574" s="172"/>
      <c r="D574" s="134"/>
      <c r="E574" s="134"/>
      <c r="F574" s="134"/>
      <c r="G574" s="134"/>
      <c r="H574" s="134"/>
      <c r="I574" s="134"/>
      <c r="J574" s="176"/>
      <c r="K574" s="176"/>
      <c r="L574" s="176"/>
    </row>
    <row r="575" spans="1:12" ht="21" customHeight="1" x14ac:dyDescent="0.35">
      <c r="A575" s="172"/>
      <c r="D575" s="134"/>
      <c r="E575" s="134"/>
      <c r="F575" s="134"/>
      <c r="G575" s="134"/>
      <c r="H575" s="134"/>
      <c r="I575" s="134"/>
      <c r="J575" s="176"/>
      <c r="K575" s="176"/>
      <c r="L575" s="176"/>
    </row>
    <row r="576" spans="1:12" ht="21" customHeight="1" x14ac:dyDescent="0.35">
      <c r="A576" s="172"/>
      <c r="D576" s="134"/>
      <c r="E576" s="134"/>
      <c r="F576" s="134"/>
      <c r="G576" s="134"/>
      <c r="H576" s="134"/>
      <c r="I576" s="134"/>
      <c r="J576" s="176"/>
      <c r="K576" s="176"/>
      <c r="L576" s="176"/>
    </row>
    <row r="577" spans="1:12" ht="21" customHeight="1" x14ac:dyDescent="0.35">
      <c r="A577" s="172"/>
      <c r="D577" s="134"/>
      <c r="E577" s="134"/>
      <c r="F577" s="134"/>
      <c r="G577" s="134"/>
      <c r="H577" s="134"/>
      <c r="I577" s="134"/>
      <c r="J577" s="176"/>
      <c r="K577" s="176"/>
      <c r="L577" s="176"/>
    </row>
    <row r="578" spans="1:12" ht="21" customHeight="1" x14ac:dyDescent="0.35">
      <c r="A578" s="172"/>
      <c r="D578" s="134"/>
      <c r="E578" s="134"/>
      <c r="F578" s="134"/>
      <c r="G578" s="134"/>
      <c r="H578" s="134"/>
      <c r="I578" s="134"/>
      <c r="J578" s="176"/>
      <c r="K578" s="176"/>
      <c r="L578" s="176"/>
    </row>
    <row r="579" spans="1:12" ht="21" customHeight="1" x14ac:dyDescent="0.35">
      <c r="A579" s="172"/>
      <c r="D579" s="134"/>
      <c r="E579" s="134"/>
      <c r="F579" s="134"/>
      <c r="G579" s="134"/>
      <c r="H579" s="134"/>
      <c r="I579" s="134"/>
      <c r="J579" s="176"/>
      <c r="K579" s="176"/>
      <c r="L579" s="176"/>
    </row>
    <row r="580" spans="1:12" ht="21" customHeight="1" x14ac:dyDescent="0.35">
      <c r="A580" s="172"/>
      <c r="D580" s="134"/>
      <c r="E580" s="134"/>
      <c r="F580" s="134"/>
      <c r="G580" s="134"/>
      <c r="H580" s="134"/>
      <c r="I580" s="134"/>
      <c r="J580" s="176"/>
      <c r="K580" s="176"/>
      <c r="L580" s="176"/>
    </row>
    <row r="581" spans="1:12" ht="21" customHeight="1" x14ac:dyDescent="0.35">
      <c r="A581" s="172"/>
      <c r="D581" s="134"/>
      <c r="E581" s="134"/>
      <c r="F581" s="134"/>
      <c r="G581" s="134"/>
      <c r="H581" s="134"/>
      <c r="I581" s="134"/>
      <c r="J581" s="176"/>
      <c r="K581" s="176"/>
      <c r="L581" s="176"/>
    </row>
    <row r="582" spans="1:12" ht="21" customHeight="1" x14ac:dyDescent="0.35">
      <c r="A582" s="172"/>
      <c r="D582" s="134"/>
      <c r="E582" s="134"/>
      <c r="F582" s="134"/>
      <c r="G582" s="134"/>
      <c r="H582" s="134"/>
      <c r="I582" s="134"/>
      <c r="J582" s="176"/>
      <c r="K582" s="176"/>
      <c r="L582" s="176"/>
    </row>
    <row r="583" spans="1:12" ht="21" customHeight="1" x14ac:dyDescent="0.35">
      <c r="A583" s="172"/>
      <c r="D583" s="134"/>
      <c r="E583" s="134"/>
      <c r="F583" s="134"/>
      <c r="G583" s="134"/>
      <c r="H583" s="134"/>
      <c r="I583" s="134"/>
      <c r="J583" s="176"/>
      <c r="K583" s="176"/>
      <c r="L583" s="176"/>
    </row>
    <row r="584" spans="1:12" ht="21" customHeight="1" x14ac:dyDescent="0.35">
      <c r="A584" s="172"/>
      <c r="D584" s="134"/>
      <c r="E584" s="134"/>
      <c r="F584" s="134"/>
      <c r="G584" s="134"/>
      <c r="H584" s="134"/>
      <c r="I584" s="134"/>
      <c r="J584" s="176"/>
      <c r="K584" s="176"/>
      <c r="L584" s="176"/>
    </row>
    <row r="585" spans="1:12" ht="21" customHeight="1" x14ac:dyDescent="0.35">
      <c r="A585" s="172"/>
      <c r="D585" s="134"/>
      <c r="E585" s="134"/>
      <c r="F585" s="134"/>
      <c r="G585" s="134"/>
      <c r="H585" s="134"/>
      <c r="I585" s="134"/>
      <c r="J585" s="176"/>
      <c r="K585" s="176"/>
      <c r="L585" s="176"/>
    </row>
    <row r="586" spans="1:12" ht="21" customHeight="1" x14ac:dyDescent="0.35">
      <c r="A586" s="172"/>
      <c r="D586" s="134"/>
      <c r="E586" s="134"/>
      <c r="F586" s="134"/>
      <c r="G586" s="134"/>
      <c r="H586" s="134"/>
      <c r="I586" s="134"/>
      <c r="J586" s="176"/>
      <c r="K586" s="176"/>
      <c r="L586" s="176"/>
    </row>
    <row r="587" spans="1:12" ht="21" customHeight="1" x14ac:dyDescent="0.35">
      <c r="A587" s="172"/>
      <c r="D587" s="134"/>
      <c r="E587" s="134"/>
      <c r="F587" s="134"/>
      <c r="G587" s="134"/>
      <c r="H587" s="134"/>
      <c r="I587" s="134"/>
      <c r="J587" s="176"/>
      <c r="K587" s="176"/>
      <c r="L587" s="176"/>
    </row>
    <row r="588" spans="1:12" ht="21" customHeight="1" x14ac:dyDescent="0.35">
      <c r="A588" s="172"/>
      <c r="D588" s="134"/>
      <c r="E588" s="134"/>
      <c r="F588" s="134"/>
      <c r="G588" s="134"/>
      <c r="H588" s="134"/>
      <c r="I588" s="134"/>
      <c r="J588" s="176"/>
      <c r="K588" s="176"/>
      <c r="L588" s="176"/>
    </row>
    <row r="589" spans="1:12" ht="21" customHeight="1" x14ac:dyDescent="0.35">
      <c r="A589" s="172"/>
      <c r="D589" s="134"/>
      <c r="E589" s="134"/>
      <c r="F589" s="134"/>
      <c r="G589" s="134"/>
      <c r="H589" s="134"/>
      <c r="I589" s="134"/>
      <c r="J589" s="176"/>
      <c r="K589" s="176"/>
      <c r="L589" s="176"/>
    </row>
    <row r="590" spans="1:12" ht="21" customHeight="1" x14ac:dyDescent="0.35">
      <c r="A590" s="172"/>
      <c r="D590" s="134"/>
      <c r="E590" s="134"/>
      <c r="F590" s="134"/>
      <c r="G590" s="134"/>
      <c r="H590" s="134"/>
      <c r="I590" s="134"/>
      <c r="J590" s="176"/>
      <c r="K590" s="176"/>
      <c r="L590" s="176"/>
    </row>
    <row r="591" spans="1:12" ht="21" customHeight="1" x14ac:dyDescent="0.35">
      <c r="A591" s="172"/>
      <c r="D591" s="134"/>
      <c r="E591" s="134"/>
      <c r="F591" s="134"/>
      <c r="G591" s="134"/>
      <c r="H591" s="134"/>
      <c r="I591" s="134"/>
      <c r="J591" s="176"/>
      <c r="K591" s="176"/>
      <c r="L591" s="176"/>
    </row>
    <row r="592" spans="1:12" ht="21" customHeight="1" x14ac:dyDescent="0.35">
      <c r="A592" s="172"/>
      <c r="D592" s="134"/>
      <c r="E592" s="134"/>
      <c r="F592" s="134"/>
      <c r="G592" s="134"/>
      <c r="H592" s="134"/>
      <c r="I592" s="134"/>
      <c r="J592" s="176"/>
      <c r="K592" s="176"/>
      <c r="L592" s="176"/>
    </row>
    <row r="593" spans="1:12" ht="21" customHeight="1" x14ac:dyDescent="0.35">
      <c r="A593" s="172"/>
      <c r="D593" s="134"/>
      <c r="E593" s="134"/>
      <c r="F593" s="134"/>
      <c r="G593" s="134"/>
      <c r="H593" s="134"/>
      <c r="I593" s="134"/>
      <c r="J593" s="176"/>
      <c r="K593" s="176"/>
      <c r="L593" s="176"/>
    </row>
    <row r="594" spans="1:12" ht="21" customHeight="1" x14ac:dyDescent="0.35">
      <c r="A594" s="172"/>
      <c r="D594" s="134"/>
      <c r="E594" s="134"/>
      <c r="F594" s="134"/>
      <c r="G594" s="134"/>
      <c r="H594" s="134"/>
      <c r="I594" s="134"/>
      <c r="J594" s="176"/>
      <c r="K594" s="176"/>
      <c r="L594" s="176"/>
    </row>
    <row r="595" spans="1:12" ht="21" customHeight="1" x14ac:dyDescent="0.35">
      <c r="A595" s="172"/>
      <c r="D595" s="134"/>
      <c r="E595" s="134"/>
      <c r="F595" s="134"/>
      <c r="G595" s="134"/>
      <c r="H595" s="134"/>
      <c r="I595" s="134"/>
      <c r="J595" s="176"/>
      <c r="K595" s="176"/>
      <c r="L595" s="176"/>
    </row>
    <row r="596" spans="1:12" ht="21" customHeight="1" x14ac:dyDescent="0.35">
      <c r="A596" s="172"/>
      <c r="D596" s="134"/>
      <c r="E596" s="134"/>
      <c r="F596" s="134"/>
      <c r="G596" s="134"/>
      <c r="H596" s="134"/>
      <c r="I596" s="134"/>
      <c r="J596" s="176"/>
      <c r="K596" s="176"/>
      <c r="L596" s="176"/>
    </row>
    <row r="597" spans="1:12" ht="21" customHeight="1" x14ac:dyDescent="0.35">
      <c r="A597" s="172"/>
      <c r="D597" s="134"/>
      <c r="E597" s="134"/>
      <c r="F597" s="134"/>
      <c r="G597" s="134"/>
      <c r="H597" s="134"/>
      <c r="I597" s="134"/>
      <c r="J597" s="176"/>
      <c r="K597" s="176"/>
      <c r="L597" s="176"/>
    </row>
    <row r="598" spans="1:12" ht="21" customHeight="1" x14ac:dyDescent="0.35">
      <c r="A598" s="172"/>
      <c r="D598" s="134"/>
      <c r="E598" s="134"/>
      <c r="F598" s="134"/>
      <c r="G598" s="134"/>
      <c r="H598" s="134"/>
      <c r="I598" s="134"/>
      <c r="J598" s="176"/>
      <c r="K598" s="176"/>
      <c r="L598" s="176"/>
    </row>
    <row r="599" spans="1:12" ht="21" customHeight="1" x14ac:dyDescent="0.35">
      <c r="A599" s="172"/>
      <c r="D599" s="134"/>
      <c r="E599" s="134"/>
      <c r="F599" s="134"/>
      <c r="G599" s="134"/>
      <c r="H599" s="134"/>
      <c r="I599" s="134"/>
      <c r="J599" s="176"/>
      <c r="K599" s="176"/>
      <c r="L599" s="176"/>
    </row>
    <row r="600" spans="1:12" ht="21" customHeight="1" x14ac:dyDescent="0.35">
      <c r="A600" s="172"/>
      <c r="D600" s="134"/>
      <c r="E600" s="134"/>
      <c r="F600" s="134"/>
      <c r="G600" s="134"/>
      <c r="H600" s="134"/>
      <c r="I600" s="134"/>
      <c r="J600" s="176"/>
      <c r="K600" s="176"/>
      <c r="L600" s="176"/>
    </row>
    <row r="601" spans="1:12" ht="21" customHeight="1" x14ac:dyDescent="0.35">
      <c r="A601" s="172"/>
      <c r="D601" s="134"/>
      <c r="E601" s="134"/>
      <c r="F601" s="134"/>
      <c r="G601" s="134"/>
      <c r="H601" s="134"/>
      <c r="I601" s="134"/>
      <c r="J601" s="176"/>
      <c r="K601" s="176"/>
      <c r="L601" s="176"/>
    </row>
    <row r="602" spans="1:12" ht="21" customHeight="1" x14ac:dyDescent="0.35">
      <c r="A602" s="172"/>
      <c r="D602" s="134"/>
      <c r="E602" s="134"/>
      <c r="F602" s="134"/>
      <c r="G602" s="134"/>
      <c r="H602" s="134"/>
      <c r="I602" s="134"/>
      <c r="J602" s="176"/>
      <c r="K602" s="176"/>
      <c r="L602" s="176"/>
    </row>
    <row r="603" spans="1:12" ht="21" customHeight="1" x14ac:dyDescent="0.35">
      <c r="A603" s="172"/>
      <c r="D603" s="134"/>
      <c r="E603" s="134"/>
      <c r="F603" s="134"/>
      <c r="G603" s="134"/>
      <c r="H603" s="134"/>
      <c r="I603" s="134"/>
      <c r="J603" s="176"/>
      <c r="K603" s="176"/>
      <c r="L603" s="176"/>
    </row>
    <row r="604" spans="1:12" ht="21" customHeight="1" x14ac:dyDescent="0.35">
      <c r="A604" s="172"/>
      <c r="D604" s="134"/>
      <c r="E604" s="134"/>
      <c r="F604" s="134"/>
      <c r="G604" s="134"/>
      <c r="H604" s="134"/>
      <c r="I604" s="134"/>
      <c r="J604" s="176"/>
      <c r="K604" s="176"/>
      <c r="L604" s="176"/>
    </row>
    <row r="605" spans="1:12" ht="21" customHeight="1" x14ac:dyDescent="0.35">
      <c r="A605" s="172"/>
      <c r="D605" s="134"/>
      <c r="E605" s="134"/>
      <c r="F605" s="134"/>
      <c r="G605" s="134"/>
      <c r="H605" s="134"/>
      <c r="I605" s="134"/>
      <c r="J605" s="176"/>
      <c r="K605" s="176"/>
      <c r="L605" s="176"/>
    </row>
    <row r="606" spans="1:12" ht="21" customHeight="1" x14ac:dyDescent="0.35">
      <c r="A606" s="172"/>
      <c r="D606" s="134"/>
      <c r="E606" s="134"/>
      <c r="F606" s="134"/>
      <c r="G606" s="134"/>
      <c r="H606" s="134"/>
      <c r="I606" s="134"/>
      <c r="J606" s="176"/>
      <c r="K606" s="176"/>
      <c r="L606" s="176"/>
    </row>
    <row r="607" spans="1:12" ht="21" customHeight="1" x14ac:dyDescent="0.35">
      <c r="A607" s="172"/>
      <c r="D607" s="134"/>
      <c r="E607" s="134"/>
      <c r="F607" s="134"/>
      <c r="G607" s="134"/>
      <c r="H607" s="134"/>
      <c r="I607" s="134"/>
      <c r="J607" s="176"/>
      <c r="K607" s="176"/>
      <c r="L607" s="176"/>
    </row>
    <row r="608" spans="1:12" ht="21" customHeight="1" x14ac:dyDescent="0.35">
      <c r="A608" s="172"/>
      <c r="D608" s="134"/>
      <c r="E608" s="134"/>
      <c r="F608" s="134"/>
      <c r="G608" s="134"/>
      <c r="H608" s="134"/>
      <c r="I608" s="134"/>
      <c r="J608" s="176"/>
      <c r="K608" s="176"/>
      <c r="L608" s="176"/>
    </row>
    <row r="609" spans="1:12" ht="21" customHeight="1" x14ac:dyDescent="0.35">
      <c r="A609" s="172"/>
      <c r="D609" s="134"/>
      <c r="E609" s="134"/>
      <c r="F609" s="134"/>
      <c r="G609" s="134"/>
      <c r="H609" s="134"/>
      <c r="I609" s="134"/>
      <c r="J609" s="176"/>
      <c r="K609" s="176"/>
      <c r="L609" s="176"/>
    </row>
    <row r="610" spans="1:12" ht="21" customHeight="1" x14ac:dyDescent="0.35">
      <c r="A610" s="172"/>
      <c r="D610" s="134"/>
      <c r="E610" s="134"/>
      <c r="F610" s="134"/>
      <c r="G610" s="134"/>
      <c r="H610" s="134"/>
      <c r="I610" s="134"/>
      <c r="J610" s="176"/>
      <c r="K610" s="176"/>
      <c r="L610" s="176"/>
    </row>
    <row r="611" spans="1:12" ht="21" customHeight="1" x14ac:dyDescent="0.35">
      <c r="A611" s="172"/>
      <c r="D611" s="134"/>
      <c r="E611" s="134"/>
      <c r="F611" s="134"/>
      <c r="G611" s="134"/>
      <c r="H611" s="134"/>
      <c r="I611" s="134"/>
      <c r="J611" s="176"/>
      <c r="K611" s="176"/>
      <c r="L611" s="176"/>
    </row>
    <row r="612" spans="1:12" ht="21" customHeight="1" x14ac:dyDescent="0.35">
      <c r="A612" s="172"/>
      <c r="D612" s="134"/>
      <c r="E612" s="134"/>
      <c r="F612" s="134"/>
      <c r="G612" s="134"/>
      <c r="H612" s="134"/>
      <c r="I612" s="134"/>
      <c r="J612" s="176"/>
      <c r="K612" s="176"/>
      <c r="L612" s="176"/>
    </row>
    <row r="613" spans="1:12" ht="21" customHeight="1" x14ac:dyDescent="0.35">
      <c r="A613" s="172"/>
      <c r="D613" s="134"/>
      <c r="E613" s="134"/>
      <c r="F613" s="134"/>
      <c r="G613" s="134"/>
      <c r="H613" s="134"/>
      <c r="I613" s="134"/>
      <c r="J613" s="176"/>
      <c r="K613" s="176"/>
      <c r="L613" s="176"/>
    </row>
    <row r="614" spans="1:12" ht="21" customHeight="1" x14ac:dyDescent="0.35">
      <c r="A614" s="172"/>
      <c r="D614" s="134"/>
      <c r="E614" s="134"/>
      <c r="F614" s="134"/>
      <c r="G614" s="134"/>
      <c r="H614" s="134"/>
      <c r="I614" s="134"/>
      <c r="J614" s="176"/>
      <c r="K614" s="176"/>
      <c r="L614" s="176"/>
    </row>
    <row r="615" spans="1:12" ht="21" customHeight="1" x14ac:dyDescent="0.35">
      <c r="A615" s="172"/>
      <c r="D615" s="134"/>
      <c r="E615" s="134"/>
      <c r="F615" s="134"/>
      <c r="G615" s="134"/>
      <c r="H615" s="134"/>
      <c r="I615" s="134"/>
      <c r="J615" s="176"/>
      <c r="K615" s="176"/>
      <c r="L615" s="176"/>
    </row>
    <row r="616" spans="1:12" ht="21" customHeight="1" x14ac:dyDescent="0.35">
      <c r="A616" s="172"/>
      <c r="D616" s="134"/>
      <c r="E616" s="134"/>
      <c r="F616" s="134"/>
      <c r="G616" s="134"/>
      <c r="H616" s="134"/>
      <c r="I616" s="134"/>
      <c r="J616" s="176"/>
      <c r="K616" s="176"/>
      <c r="L616" s="176"/>
    </row>
    <row r="617" spans="1:12" ht="21" customHeight="1" x14ac:dyDescent="0.35">
      <c r="A617" s="172"/>
      <c r="D617" s="134"/>
      <c r="E617" s="134"/>
      <c r="F617" s="134"/>
      <c r="G617" s="134"/>
      <c r="H617" s="134"/>
      <c r="I617" s="134"/>
      <c r="J617" s="176"/>
      <c r="K617" s="176"/>
      <c r="L617" s="176"/>
    </row>
    <row r="618" spans="1:12" ht="21" customHeight="1" x14ac:dyDescent="0.35">
      <c r="A618" s="172"/>
      <c r="D618" s="134"/>
      <c r="E618" s="134"/>
      <c r="F618" s="134"/>
      <c r="G618" s="134"/>
      <c r="H618" s="134"/>
      <c r="I618" s="134"/>
      <c r="J618" s="176"/>
      <c r="K618" s="176"/>
      <c r="L618" s="176"/>
    </row>
    <row r="619" spans="1:12" ht="21" customHeight="1" x14ac:dyDescent="0.35">
      <c r="A619" s="172"/>
      <c r="D619" s="134"/>
      <c r="E619" s="134"/>
      <c r="F619" s="134"/>
      <c r="G619" s="134"/>
      <c r="H619" s="134"/>
      <c r="I619" s="134"/>
      <c r="J619" s="176"/>
      <c r="K619" s="176"/>
      <c r="L619" s="176"/>
    </row>
    <row r="620" spans="1:12" ht="21" customHeight="1" x14ac:dyDescent="0.35">
      <c r="A620" s="172"/>
      <c r="D620" s="134"/>
      <c r="E620" s="134"/>
      <c r="F620" s="134"/>
      <c r="G620" s="134"/>
      <c r="H620" s="134"/>
      <c r="I620" s="134"/>
      <c r="J620" s="176"/>
      <c r="K620" s="176"/>
      <c r="L620" s="176"/>
    </row>
    <row r="621" spans="1:12" ht="21" customHeight="1" x14ac:dyDescent="0.35">
      <c r="A621" s="172"/>
      <c r="D621" s="134"/>
      <c r="E621" s="134"/>
      <c r="F621" s="134"/>
      <c r="G621" s="134"/>
      <c r="H621" s="134"/>
      <c r="I621" s="134"/>
      <c r="J621" s="176"/>
      <c r="K621" s="176"/>
      <c r="L621" s="176"/>
    </row>
    <row r="622" spans="1:12" ht="21" customHeight="1" x14ac:dyDescent="0.35">
      <c r="A622" s="172"/>
      <c r="D622" s="134"/>
      <c r="E622" s="134"/>
      <c r="F622" s="134"/>
      <c r="G622" s="134"/>
      <c r="H622" s="134"/>
      <c r="I622" s="134"/>
      <c r="J622" s="176"/>
      <c r="K622" s="176"/>
      <c r="L622" s="176"/>
    </row>
    <row r="623" spans="1:12" ht="21" customHeight="1" x14ac:dyDescent="0.35">
      <c r="A623" s="172"/>
      <c r="D623" s="134"/>
      <c r="E623" s="134"/>
      <c r="F623" s="134"/>
      <c r="G623" s="134"/>
      <c r="H623" s="134"/>
      <c r="I623" s="134"/>
      <c r="J623" s="176"/>
      <c r="K623" s="176"/>
      <c r="L623" s="176"/>
    </row>
    <row r="624" spans="1:12" ht="21" customHeight="1" x14ac:dyDescent="0.35">
      <c r="A624" s="172"/>
      <c r="D624" s="134"/>
      <c r="E624" s="134"/>
      <c r="F624" s="134"/>
      <c r="G624" s="134"/>
      <c r="H624" s="134"/>
      <c r="I624" s="134"/>
      <c r="J624" s="176"/>
      <c r="K624" s="176"/>
      <c r="L624" s="176"/>
    </row>
    <row r="625" spans="1:12" ht="21" customHeight="1" x14ac:dyDescent="0.35">
      <c r="A625" s="172"/>
      <c r="D625" s="134"/>
      <c r="E625" s="134"/>
      <c r="F625" s="134"/>
      <c r="G625" s="134"/>
      <c r="H625" s="134"/>
      <c r="I625" s="134"/>
      <c r="J625" s="176"/>
      <c r="K625" s="176"/>
      <c r="L625" s="176"/>
    </row>
    <row r="626" spans="1:12" ht="21" customHeight="1" x14ac:dyDescent="0.35">
      <c r="A626" s="172"/>
      <c r="D626" s="134"/>
      <c r="E626" s="134"/>
      <c r="F626" s="134"/>
      <c r="G626" s="134"/>
      <c r="H626" s="134"/>
      <c r="I626" s="134"/>
      <c r="J626" s="176"/>
      <c r="K626" s="176"/>
      <c r="L626" s="176"/>
    </row>
    <row r="627" spans="1:12" ht="21" customHeight="1" x14ac:dyDescent="0.35">
      <c r="A627" s="172"/>
      <c r="D627" s="134"/>
      <c r="E627" s="134"/>
      <c r="F627" s="134"/>
      <c r="G627" s="134"/>
      <c r="H627" s="134"/>
      <c r="I627" s="134"/>
      <c r="J627" s="176"/>
      <c r="K627" s="176"/>
      <c r="L627" s="176"/>
    </row>
    <row r="628" spans="1:12" ht="21" customHeight="1" x14ac:dyDescent="0.35">
      <c r="A628" s="172"/>
      <c r="D628" s="134"/>
      <c r="E628" s="134"/>
      <c r="F628" s="134"/>
      <c r="G628" s="134"/>
      <c r="H628" s="134"/>
      <c r="I628" s="134"/>
      <c r="J628" s="176"/>
      <c r="K628" s="176"/>
      <c r="L628" s="176"/>
    </row>
    <row r="629" spans="1:12" ht="21" customHeight="1" x14ac:dyDescent="0.35">
      <c r="A629" s="172"/>
      <c r="D629" s="134"/>
      <c r="E629" s="134"/>
      <c r="F629" s="134"/>
      <c r="G629" s="134"/>
      <c r="H629" s="134"/>
      <c r="I629" s="134"/>
      <c r="J629" s="176"/>
      <c r="K629" s="176"/>
      <c r="L629" s="176"/>
    </row>
    <row r="630" spans="1:12" ht="21" customHeight="1" x14ac:dyDescent="0.35">
      <c r="A630" s="172"/>
      <c r="D630" s="134"/>
      <c r="E630" s="134"/>
      <c r="F630" s="134"/>
      <c r="G630" s="134"/>
      <c r="H630" s="134"/>
      <c r="I630" s="134"/>
      <c r="J630" s="176"/>
      <c r="K630" s="176"/>
      <c r="L630" s="176"/>
    </row>
    <row r="631" spans="1:12" ht="21" customHeight="1" x14ac:dyDescent="0.35">
      <c r="A631" s="172"/>
      <c r="D631" s="134"/>
      <c r="E631" s="134"/>
      <c r="F631" s="134"/>
      <c r="G631" s="134"/>
      <c r="H631" s="134"/>
      <c r="I631" s="134"/>
      <c r="J631" s="176"/>
      <c r="K631" s="176"/>
      <c r="L631" s="176"/>
    </row>
    <row r="632" spans="1:12" ht="21" customHeight="1" x14ac:dyDescent="0.35">
      <c r="A632" s="172"/>
      <c r="D632" s="134"/>
      <c r="E632" s="134"/>
      <c r="F632" s="134"/>
      <c r="G632" s="134"/>
      <c r="H632" s="134"/>
      <c r="I632" s="134"/>
      <c r="J632" s="176"/>
      <c r="K632" s="176"/>
      <c r="L632" s="176"/>
    </row>
    <row r="633" spans="1:12" ht="21" customHeight="1" x14ac:dyDescent="0.35">
      <c r="A633" s="172"/>
      <c r="D633" s="134"/>
      <c r="E633" s="134"/>
      <c r="F633" s="134"/>
      <c r="G633" s="134"/>
      <c r="H633" s="134"/>
      <c r="I633" s="134"/>
      <c r="J633" s="176"/>
      <c r="K633" s="176"/>
      <c r="L633" s="176"/>
    </row>
    <row r="634" spans="1:12" ht="21" customHeight="1" x14ac:dyDescent="0.35">
      <c r="A634" s="172"/>
      <c r="D634" s="134"/>
      <c r="E634" s="134"/>
      <c r="F634" s="134"/>
      <c r="G634" s="134"/>
      <c r="H634" s="134"/>
      <c r="I634" s="134"/>
      <c r="J634" s="176"/>
      <c r="K634" s="176"/>
      <c r="L634" s="176"/>
    </row>
    <row r="635" spans="1:12" ht="21" customHeight="1" x14ac:dyDescent="0.35">
      <c r="A635" s="172"/>
      <c r="D635" s="134"/>
      <c r="E635" s="134"/>
      <c r="F635" s="134"/>
      <c r="G635" s="134"/>
      <c r="H635" s="134"/>
      <c r="I635" s="134"/>
      <c r="J635" s="176"/>
      <c r="K635" s="176"/>
      <c r="L635" s="176"/>
    </row>
    <row r="636" spans="1:12" ht="21" customHeight="1" x14ac:dyDescent="0.35">
      <c r="A636" s="172"/>
      <c r="D636" s="134"/>
      <c r="E636" s="134"/>
      <c r="F636" s="134"/>
      <c r="G636" s="134"/>
      <c r="H636" s="134"/>
      <c r="I636" s="134"/>
      <c r="J636" s="176"/>
      <c r="K636" s="176"/>
      <c r="L636" s="176"/>
    </row>
    <row r="637" spans="1:12" ht="21" customHeight="1" x14ac:dyDescent="0.35">
      <c r="A637" s="172"/>
      <c r="D637" s="134"/>
      <c r="E637" s="134"/>
      <c r="F637" s="134"/>
      <c r="G637" s="134"/>
      <c r="H637" s="134"/>
      <c r="I637" s="134"/>
      <c r="J637" s="176"/>
      <c r="K637" s="176"/>
      <c r="L637" s="176"/>
    </row>
    <row r="638" spans="1:12" ht="21" customHeight="1" x14ac:dyDescent="0.35">
      <c r="A638" s="172"/>
      <c r="D638" s="134"/>
      <c r="E638" s="134"/>
      <c r="F638" s="134"/>
      <c r="G638" s="134"/>
      <c r="H638" s="134"/>
      <c r="I638" s="134"/>
      <c r="J638" s="176"/>
      <c r="K638" s="176"/>
      <c r="L638" s="176"/>
    </row>
    <row r="639" spans="1:12" ht="21" customHeight="1" x14ac:dyDescent="0.35">
      <c r="A639" s="172"/>
      <c r="D639" s="134"/>
      <c r="E639" s="134"/>
      <c r="F639" s="134"/>
      <c r="G639" s="134"/>
      <c r="H639" s="134"/>
      <c r="I639" s="134"/>
      <c r="J639" s="176"/>
      <c r="K639" s="176"/>
      <c r="L639" s="176"/>
    </row>
    <row r="640" spans="1:12" ht="21" customHeight="1" x14ac:dyDescent="0.35">
      <c r="A640" s="172"/>
      <c r="D640" s="134"/>
      <c r="E640" s="134"/>
      <c r="F640" s="134"/>
      <c r="G640" s="134"/>
      <c r="H640" s="134"/>
      <c r="I640" s="134"/>
      <c r="J640" s="176"/>
      <c r="K640" s="176"/>
      <c r="L640" s="176"/>
    </row>
    <row r="641" spans="1:12" ht="21" customHeight="1" x14ac:dyDescent="0.35">
      <c r="A641" s="172"/>
      <c r="D641" s="134"/>
      <c r="E641" s="134"/>
      <c r="F641" s="134"/>
      <c r="G641" s="134"/>
      <c r="H641" s="134"/>
      <c r="I641" s="134"/>
      <c r="J641" s="176"/>
      <c r="K641" s="176"/>
      <c r="L641" s="176"/>
    </row>
    <row r="642" spans="1:12" ht="21" customHeight="1" x14ac:dyDescent="0.35">
      <c r="A642" s="172"/>
      <c r="D642" s="134"/>
      <c r="E642" s="134"/>
      <c r="F642" s="134"/>
      <c r="G642" s="134"/>
      <c r="H642" s="134"/>
      <c r="I642" s="134"/>
      <c r="J642" s="176"/>
      <c r="K642" s="176"/>
      <c r="L642" s="176"/>
    </row>
    <row r="643" spans="1:12" ht="21" customHeight="1" x14ac:dyDescent="0.35">
      <c r="A643" s="172"/>
      <c r="D643" s="134"/>
      <c r="E643" s="134"/>
      <c r="F643" s="134"/>
      <c r="G643" s="134"/>
      <c r="H643" s="134"/>
      <c r="I643" s="134"/>
      <c r="J643" s="176"/>
      <c r="K643" s="176"/>
      <c r="L643" s="176"/>
    </row>
    <row r="644" spans="1:12" ht="21" customHeight="1" x14ac:dyDescent="0.35">
      <c r="A644" s="172"/>
      <c r="D644" s="134"/>
      <c r="E644" s="134"/>
      <c r="F644" s="134"/>
      <c r="G644" s="134"/>
      <c r="H644" s="134"/>
      <c r="I644" s="134"/>
      <c r="J644" s="176"/>
      <c r="K644" s="176"/>
      <c r="L644" s="176"/>
    </row>
    <row r="645" spans="1:12" ht="21" customHeight="1" x14ac:dyDescent="0.35">
      <c r="A645" s="172"/>
      <c r="D645" s="134"/>
      <c r="E645" s="134"/>
      <c r="F645" s="134"/>
      <c r="G645" s="134"/>
      <c r="H645" s="134"/>
      <c r="I645" s="134"/>
      <c r="J645" s="176"/>
      <c r="K645" s="176"/>
      <c r="L645" s="176"/>
    </row>
    <row r="646" spans="1:12" ht="21" customHeight="1" x14ac:dyDescent="0.35">
      <c r="A646" s="172"/>
      <c r="D646" s="134"/>
      <c r="E646" s="134"/>
      <c r="F646" s="134"/>
      <c r="G646" s="134"/>
      <c r="H646" s="134"/>
      <c r="I646" s="134"/>
      <c r="J646" s="176"/>
      <c r="K646" s="176"/>
      <c r="L646" s="176"/>
    </row>
    <row r="647" spans="1:12" ht="21" customHeight="1" x14ac:dyDescent="0.35">
      <c r="A647" s="172"/>
      <c r="D647" s="134"/>
      <c r="E647" s="134"/>
      <c r="F647" s="134"/>
      <c r="G647" s="134"/>
      <c r="H647" s="134"/>
      <c r="I647" s="134"/>
      <c r="J647" s="176"/>
      <c r="K647" s="176"/>
      <c r="L647" s="176"/>
    </row>
    <row r="648" spans="1:12" ht="21" customHeight="1" x14ac:dyDescent="0.35">
      <c r="A648" s="172"/>
      <c r="D648" s="134"/>
      <c r="E648" s="134"/>
      <c r="F648" s="134"/>
      <c r="G648" s="134"/>
      <c r="H648" s="134"/>
      <c r="I648" s="134"/>
      <c r="J648" s="176"/>
      <c r="K648" s="176"/>
      <c r="L648" s="176"/>
    </row>
    <row r="649" spans="1:12" ht="21" customHeight="1" x14ac:dyDescent="0.35">
      <c r="A649" s="172"/>
      <c r="D649" s="134"/>
      <c r="E649" s="134"/>
      <c r="F649" s="134"/>
      <c r="G649" s="134"/>
      <c r="H649" s="134"/>
      <c r="I649" s="134"/>
      <c r="J649" s="176"/>
      <c r="K649" s="176"/>
      <c r="L649" s="176"/>
    </row>
    <row r="650" spans="1:12" ht="21" customHeight="1" x14ac:dyDescent="0.35">
      <c r="A650" s="172"/>
      <c r="D650" s="134"/>
      <c r="E650" s="134"/>
      <c r="F650" s="134"/>
      <c r="G650" s="134"/>
      <c r="H650" s="134"/>
      <c r="I650" s="134"/>
      <c r="J650" s="176"/>
      <c r="K650" s="176"/>
      <c r="L650" s="176"/>
    </row>
    <row r="651" spans="1:12" ht="21" customHeight="1" x14ac:dyDescent="0.35">
      <c r="A651" s="172"/>
      <c r="D651" s="134"/>
      <c r="E651" s="134"/>
      <c r="F651" s="134"/>
      <c r="G651" s="134"/>
      <c r="H651" s="134"/>
      <c r="I651" s="134"/>
      <c r="J651" s="176"/>
      <c r="K651" s="176"/>
      <c r="L651" s="176"/>
    </row>
    <row r="652" spans="1:12" ht="21" customHeight="1" x14ac:dyDescent="0.35">
      <c r="A652" s="172"/>
      <c r="D652" s="134"/>
      <c r="E652" s="134"/>
      <c r="F652" s="134"/>
      <c r="G652" s="134"/>
      <c r="H652" s="134"/>
      <c r="I652" s="134"/>
      <c r="J652" s="176"/>
      <c r="K652" s="176"/>
      <c r="L652" s="176"/>
    </row>
    <row r="653" spans="1:12" ht="21" customHeight="1" x14ac:dyDescent="0.35">
      <c r="A653" s="172"/>
      <c r="D653" s="134"/>
      <c r="E653" s="134"/>
      <c r="F653" s="134"/>
      <c r="G653" s="134"/>
      <c r="H653" s="134"/>
      <c r="I653" s="134"/>
      <c r="J653" s="176"/>
      <c r="K653" s="176"/>
      <c r="L653" s="176"/>
    </row>
    <row r="654" spans="1:12" ht="21" customHeight="1" x14ac:dyDescent="0.35">
      <c r="A654" s="172"/>
      <c r="D654" s="134"/>
      <c r="E654" s="134"/>
      <c r="F654" s="134"/>
      <c r="G654" s="134"/>
      <c r="H654" s="134"/>
      <c r="I654" s="134"/>
      <c r="J654" s="176"/>
      <c r="K654" s="176"/>
      <c r="L654" s="176"/>
    </row>
    <row r="655" spans="1:12" ht="21" customHeight="1" x14ac:dyDescent="0.35">
      <c r="A655" s="172"/>
      <c r="D655" s="134"/>
      <c r="E655" s="134"/>
      <c r="F655" s="134"/>
      <c r="G655" s="134"/>
      <c r="H655" s="134"/>
      <c r="I655" s="134"/>
      <c r="J655" s="176"/>
      <c r="K655" s="176"/>
      <c r="L655" s="176"/>
    </row>
    <row r="656" spans="1:12" ht="21" customHeight="1" x14ac:dyDescent="0.35">
      <c r="A656" s="172"/>
      <c r="D656" s="134"/>
      <c r="E656" s="134"/>
      <c r="F656" s="134"/>
      <c r="G656" s="134"/>
      <c r="H656" s="134"/>
      <c r="I656" s="134"/>
      <c r="J656" s="176"/>
      <c r="K656" s="176"/>
      <c r="L656" s="176"/>
    </row>
    <row r="657" spans="1:12" ht="21" customHeight="1" x14ac:dyDescent="0.35">
      <c r="A657" s="172"/>
      <c r="D657" s="134"/>
      <c r="E657" s="134"/>
      <c r="F657" s="134"/>
      <c r="G657" s="134"/>
      <c r="H657" s="134"/>
      <c r="I657" s="134"/>
      <c r="J657" s="176"/>
      <c r="K657" s="176"/>
      <c r="L657" s="176"/>
    </row>
    <row r="658" spans="1:12" ht="21" customHeight="1" x14ac:dyDescent="0.35">
      <c r="A658" s="172"/>
      <c r="D658" s="134"/>
      <c r="E658" s="134"/>
      <c r="F658" s="134"/>
      <c r="G658" s="134"/>
      <c r="H658" s="134"/>
      <c r="I658" s="134"/>
      <c r="J658" s="176"/>
      <c r="K658" s="176"/>
      <c r="L658" s="176"/>
    </row>
    <row r="659" spans="1:12" ht="21" customHeight="1" x14ac:dyDescent="0.35">
      <c r="A659" s="172"/>
      <c r="D659" s="134"/>
      <c r="E659" s="134"/>
      <c r="F659" s="134"/>
      <c r="G659" s="134"/>
      <c r="H659" s="134"/>
      <c r="I659" s="134"/>
      <c r="J659" s="176"/>
      <c r="K659" s="176"/>
      <c r="L659" s="176"/>
    </row>
    <row r="660" spans="1:12" ht="21" customHeight="1" x14ac:dyDescent="0.35">
      <c r="A660" s="172"/>
      <c r="D660" s="134"/>
      <c r="E660" s="134"/>
      <c r="F660" s="134"/>
      <c r="G660" s="134"/>
      <c r="H660" s="134"/>
      <c r="I660" s="134"/>
      <c r="J660" s="176"/>
      <c r="K660" s="176"/>
      <c r="L660" s="176"/>
    </row>
    <row r="661" spans="1:12" ht="21" customHeight="1" x14ac:dyDescent="0.35">
      <c r="A661" s="172"/>
      <c r="D661" s="134"/>
      <c r="E661" s="134"/>
      <c r="F661" s="134"/>
      <c r="G661" s="134"/>
      <c r="H661" s="134"/>
      <c r="I661" s="134"/>
      <c r="J661" s="176"/>
      <c r="K661" s="176"/>
      <c r="L661" s="176"/>
    </row>
    <row r="662" spans="1:12" ht="21" customHeight="1" x14ac:dyDescent="0.35">
      <c r="A662" s="172"/>
      <c r="D662" s="134"/>
      <c r="E662" s="134"/>
      <c r="F662" s="134"/>
      <c r="G662" s="134"/>
      <c r="H662" s="134"/>
      <c r="I662" s="134"/>
      <c r="J662" s="176"/>
      <c r="K662" s="176"/>
      <c r="L662" s="176"/>
    </row>
    <row r="663" spans="1:12" ht="21" customHeight="1" x14ac:dyDescent="0.35">
      <c r="A663" s="172"/>
      <c r="D663" s="134"/>
      <c r="E663" s="134"/>
      <c r="F663" s="134"/>
      <c r="G663" s="134"/>
      <c r="H663" s="134"/>
      <c r="I663" s="134"/>
      <c r="J663" s="176"/>
      <c r="K663" s="176"/>
      <c r="L663" s="176"/>
    </row>
    <row r="664" spans="1:12" ht="21" customHeight="1" x14ac:dyDescent="0.35">
      <c r="A664" s="172"/>
      <c r="D664" s="134"/>
      <c r="E664" s="134"/>
      <c r="F664" s="134"/>
      <c r="G664" s="134"/>
      <c r="H664" s="134"/>
      <c r="I664" s="134"/>
      <c r="J664" s="176"/>
      <c r="K664" s="176"/>
      <c r="L664" s="176"/>
    </row>
    <row r="665" spans="1:12" ht="21" customHeight="1" x14ac:dyDescent="0.35">
      <c r="A665" s="172"/>
      <c r="D665" s="134"/>
      <c r="E665" s="134"/>
      <c r="F665" s="134"/>
      <c r="G665" s="134"/>
      <c r="H665" s="134"/>
      <c r="I665" s="134"/>
      <c r="J665" s="176"/>
      <c r="K665" s="176"/>
      <c r="L665" s="176"/>
    </row>
    <row r="666" spans="1:12" ht="21" customHeight="1" x14ac:dyDescent="0.35">
      <c r="A666" s="172"/>
      <c r="D666" s="134"/>
      <c r="E666" s="134"/>
      <c r="F666" s="134"/>
      <c r="G666" s="134"/>
      <c r="H666" s="134"/>
      <c r="I666" s="134"/>
      <c r="J666" s="176"/>
      <c r="K666" s="176"/>
      <c r="L666" s="176"/>
    </row>
    <row r="667" spans="1:12" ht="21" customHeight="1" x14ac:dyDescent="0.35">
      <c r="A667" s="172"/>
      <c r="D667" s="134"/>
      <c r="E667" s="134"/>
      <c r="F667" s="134"/>
      <c r="G667" s="134"/>
      <c r="H667" s="134"/>
      <c r="I667" s="134"/>
      <c r="J667" s="176"/>
      <c r="K667" s="176"/>
      <c r="L667" s="176"/>
    </row>
    <row r="668" spans="1:12" ht="21" customHeight="1" x14ac:dyDescent="0.35">
      <c r="A668" s="172"/>
      <c r="D668" s="134"/>
      <c r="E668" s="134"/>
      <c r="F668" s="134"/>
      <c r="G668" s="134"/>
      <c r="H668" s="134"/>
      <c r="I668" s="134"/>
      <c r="J668" s="176"/>
      <c r="K668" s="176"/>
      <c r="L668" s="176"/>
    </row>
    <row r="669" spans="1:12" ht="21" customHeight="1" x14ac:dyDescent="0.35">
      <c r="A669" s="172"/>
      <c r="D669" s="134"/>
      <c r="E669" s="134"/>
      <c r="F669" s="134"/>
      <c r="G669" s="134"/>
      <c r="H669" s="134"/>
      <c r="I669" s="134"/>
      <c r="J669" s="176"/>
      <c r="K669" s="176"/>
      <c r="L669" s="176"/>
    </row>
    <row r="670" spans="1:12" ht="21" customHeight="1" x14ac:dyDescent="0.35">
      <c r="A670" s="172"/>
      <c r="D670" s="134"/>
      <c r="E670" s="134"/>
      <c r="F670" s="134"/>
      <c r="G670" s="134"/>
      <c r="H670" s="134"/>
      <c r="I670" s="134"/>
      <c r="J670" s="176"/>
      <c r="K670" s="176"/>
      <c r="L670" s="176"/>
    </row>
    <row r="671" spans="1:12" ht="21" customHeight="1" x14ac:dyDescent="0.35">
      <c r="A671" s="172"/>
      <c r="D671" s="134"/>
      <c r="E671" s="134"/>
      <c r="F671" s="134"/>
      <c r="G671" s="134"/>
      <c r="H671" s="134"/>
      <c r="I671" s="134"/>
      <c r="J671" s="176"/>
      <c r="K671" s="176"/>
      <c r="L671" s="176"/>
    </row>
    <row r="672" spans="1:12" ht="21" customHeight="1" x14ac:dyDescent="0.35">
      <c r="A672" s="172"/>
      <c r="D672" s="134"/>
      <c r="E672" s="134"/>
      <c r="F672" s="134"/>
      <c r="G672" s="134"/>
      <c r="H672" s="134"/>
      <c r="I672" s="134"/>
      <c r="J672" s="176"/>
      <c r="K672" s="176"/>
      <c r="L672" s="176"/>
    </row>
    <row r="673" spans="1:12" ht="21" customHeight="1" x14ac:dyDescent="0.35">
      <c r="A673" s="172"/>
      <c r="D673" s="134"/>
      <c r="E673" s="134"/>
      <c r="F673" s="134"/>
      <c r="G673" s="134"/>
      <c r="H673" s="134"/>
      <c r="I673" s="134"/>
      <c r="J673" s="176"/>
      <c r="K673" s="176"/>
      <c r="L673" s="176"/>
    </row>
    <row r="674" spans="1:12" ht="21" customHeight="1" x14ac:dyDescent="0.35">
      <c r="A674" s="172"/>
      <c r="D674" s="134"/>
      <c r="E674" s="134"/>
      <c r="F674" s="134"/>
      <c r="G674" s="134"/>
      <c r="H674" s="134"/>
      <c r="I674" s="134"/>
      <c r="J674" s="176"/>
      <c r="K674" s="176"/>
      <c r="L674" s="176"/>
    </row>
    <row r="675" spans="1:12" ht="21" customHeight="1" x14ac:dyDescent="0.35">
      <c r="A675" s="172"/>
      <c r="D675" s="134"/>
      <c r="E675" s="134"/>
      <c r="F675" s="134"/>
      <c r="G675" s="134"/>
      <c r="H675" s="134"/>
      <c r="I675" s="134"/>
      <c r="J675" s="176"/>
      <c r="K675" s="176"/>
      <c r="L675" s="176"/>
    </row>
    <row r="676" spans="1:12" ht="21" customHeight="1" x14ac:dyDescent="0.35">
      <c r="A676" s="172"/>
      <c r="D676" s="134"/>
      <c r="E676" s="134"/>
      <c r="F676" s="134"/>
      <c r="G676" s="134"/>
      <c r="H676" s="134"/>
      <c r="I676" s="134"/>
      <c r="J676" s="176"/>
      <c r="K676" s="176"/>
      <c r="L676" s="176"/>
    </row>
    <row r="677" spans="1:12" ht="21" customHeight="1" x14ac:dyDescent="0.35">
      <c r="A677" s="172"/>
      <c r="D677" s="134"/>
      <c r="E677" s="134"/>
      <c r="F677" s="134"/>
      <c r="G677" s="134"/>
      <c r="H677" s="134"/>
      <c r="I677" s="134"/>
      <c r="J677" s="176"/>
      <c r="K677" s="176"/>
      <c r="L677" s="176"/>
    </row>
    <row r="678" spans="1:12" ht="21" customHeight="1" x14ac:dyDescent="0.35">
      <c r="A678" s="172"/>
      <c r="D678" s="134"/>
      <c r="E678" s="134"/>
      <c r="F678" s="134"/>
      <c r="G678" s="134"/>
      <c r="H678" s="134"/>
      <c r="I678" s="134"/>
      <c r="J678" s="176"/>
      <c r="K678" s="176"/>
      <c r="L678" s="176"/>
    </row>
    <row r="679" spans="1:12" ht="21" customHeight="1" x14ac:dyDescent="0.35">
      <c r="A679" s="172"/>
      <c r="D679" s="134"/>
      <c r="E679" s="134"/>
      <c r="F679" s="134"/>
      <c r="G679" s="134"/>
      <c r="H679" s="134"/>
      <c r="I679" s="134"/>
      <c r="J679" s="176"/>
      <c r="K679" s="176"/>
      <c r="L679" s="176"/>
    </row>
    <row r="680" spans="1:12" ht="21" customHeight="1" x14ac:dyDescent="0.35">
      <c r="A680" s="172"/>
      <c r="D680" s="134"/>
      <c r="E680" s="134"/>
      <c r="F680" s="134"/>
      <c r="G680" s="134"/>
      <c r="H680" s="134"/>
      <c r="I680" s="134"/>
      <c r="J680" s="176"/>
      <c r="K680" s="176"/>
      <c r="L680" s="176"/>
    </row>
    <row r="681" spans="1:12" ht="21" customHeight="1" x14ac:dyDescent="0.35">
      <c r="A681" s="172"/>
      <c r="D681" s="134"/>
      <c r="E681" s="134"/>
      <c r="F681" s="134"/>
      <c r="G681" s="134"/>
      <c r="H681" s="134"/>
      <c r="I681" s="134"/>
      <c r="J681" s="176"/>
      <c r="K681" s="176"/>
      <c r="L681" s="176"/>
    </row>
    <row r="682" spans="1:12" ht="21" customHeight="1" x14ac:dyDescent="0.35">
      <c r="A682" s="172"/>
      <c r="D682" s="134"/>
      <c r="E682" s="134"/>
      <c r="F682" s="134"/>
      <c r="G682" s="134"/>
      <c r="H682" s="134"/>
      <c r="I682" s="134"/>
      <c r="J682" s="176"/>
      <c r="K682" s="176"/>
      <c r="L682" s="176"/>
    </row>
    <row r="683" spans="1:12" ht="21" customHeight="1" x14ac:dyDescent="0.35">
      <c r="A683" s="172"/>
      <c r="D683" s="134"/>
      <c r="E683" s="134"/>
      <c r="F683" s="134"/>
      <c r="G683" s="134"/>
      <c r="H683" s="134"/>
      <c r="I683" s="134"/>
      <c r="J683" s="176"/>
      <c r="K683" s="176"/>
      <c r="L683" s="176"/>
    </row>
    <row r="684" spans="1:12" ht="21" customHeight="1" x14ac:dyDescent="0.35">
      <c r="A684" s="172"/>
      <c r="D684" s="134"/>
      <c r="E684" s="134"/>
      <c r="F684" s="134"/>
      <c r="G684" s="134"/>
      <c r="H684" s="134"/>
      <c r="I684" s="134"/>
      <c r="J684" s="176"/>
      <c r="K684" s="176"/>
      <c r="L684" s="176"/>
    </row>
    <row r="685" spans="1:12" ht="21" customHeight="1" x14ac:dyDescent="0.35">
      <c r="A685" s="172"/>
      <c r="D685" s="134"/>
      <c r="E685" s="134"/>
      <c r="F685" s="134"/>
      <c r="G685" s="134"/>
      <c r="H685" s="134"/>
      <c r="I685" s="134"/>
      <c r="J685" s="176"/>
      <c r="K685" s="176"/>
      <c r="L685" s="176"/>
    </row>
    <row r="686" spans="1:12" ht="21" customHeight="1" x14ac:dyDescent="0.35">
      <c r="A686" s="172"/>
      <c r="D686" s="134"/>
      <c r="E686" s="134"/>
      <c r="F686" s="134"/>
      <c r="G686" s="134"/>
      <c r="H686" s="134"/>
      <c r="I686" s="134"/>
      <c r="J686" s="176"/>
      <c r="K686" s="176"/>
      <c r="L686" s="176"/>
    </row>
    <row r="687" spans="1:12" ht="21" customHeight="1" x14ac:dyDescent="0.35">
      <c r="A687" s="172"/>
      <c r="D687" s="134"/>
      <c r="E687" s="134"/>
      <c r="F687" s="134"/>
      <c r="G687" s="134"/>
      <c r="H687" s="134"/>
      <c r="I687" s="134"/>
      <c r="J687" s="176"/>
      <c r="K687" s="176"/>
      <c r="L687" s="176"/>
    </row>
    <row r="688" spans="1:12" ht="21" customHeight="1" x14ac:dyDescent="0.35">
      <c r="A688" s="172"/>
      <c r="D688" s="134"/>
      <c r="E688" s="134"/>
      <c r="F688" s="134"/>
      <c r="G688" s="134"/>
      <c r="H688" s="134"/>
      <c r="I688" s="134"/>
      <c r="J688" s="176"/>
      <c r="K688" s="176"/>
      <c r="L688" s="176"/>
    </row>
    <row r="689" spans="1:12" ht="21" customHeight="1" x14ac:dyDescent="0.35">
      <c r="A689" s="172"/>
      <c r="D689" s="134"/>
      <c r="E689" s="134"/>
      <c r="F689" s="134"/>
      <c r="G689" s="134"/>
      <c r="H689" s="134"/>
      <c r="I689" s="134"/>
      <c r="J689" s="176"/>
      <c r="K689" s="176"/>
      <c r="L689" s="176"/>
    </row>
    <row r="690" spans="1:12" ht="21" customHeight="1" x14ac:dyDescent="0.35">
      <c r="A690" s="172"/>
      <c r="D690" s="134"/>
      <c r="E690" s="134"/>
      <c r="F690" s="134"/>
      <c r="G690" s="134"/>
      <c r="H690" s="134"/>
      <c r="I690" s="134"/>
      <c r="J690" s="176"/>
      <c r="K690" s="176"/>
      <c r="L690" s="176"/>
    </row>
    <row r="691" spans="1:12" ht="21" customHeight="1" x14ac:dyDescent="0.35">
      <c r="A691" s="172"/>
      <c r="D691" s="134"/>
      <c r="E691" s="134"/>
      <c r="F691" s="134"/>
      <c r="G691" s="134"/>
      <c r="H691" s="134"/>
      <c r="I691" s="134"/>
      <c r="J691" s="176"/>
      <c r="K691" s="176"/>
      <c r="L691" s="176"/>
    </row>
    <row r="692" spans="1:12" ht="21" customHeight="1" x14ac:dyDescent="0.35">
      <c r="A692" s="172"/>
      <c r="D692" s="134"/>
      <c r="E692" s="134"/>
      <c r="F692" s="134"/>
      <c r="G692" s="134"/>
      <c r="H692" s="134"/>
      <c r="I692" s="134"/>
      <c r="J692" s="176"/>
      <c r="K692" s="176"/>
      <c r="L692" s="176"/>
    </row>
    <row r="693" spans="1:12" ht="21" customHeight="1" x14ac:dyDescent="0.35">
      <c r="A693" s="172"/>
      <c r="D693" s="134"/>
      <c r="E693" s="134"/>
      <c r="F693" s="134"/>
      <c r="G693" s="134"/>
      <c r="H693" s="134"/>
      <c r="I693" s="134"/>
      <c r="J693" s="176"/>
      <c r="K693" s="176"/>
      <c r="L693" s="176"/>
    </row>
    <row r="694" spans="1:12" ht="21" customHeight="1" x14ac:dyDescent="0.35">
      <c r="A694" s="172"/>
      <c r="D694" s="134"/>
      <c r="E694" s="134"/>
      <c r="F694" s="134"/>
      <c r="G694" s="134"/>
      <c r="H694" s="134"/>
      <c r="I694" s="134"/>
      <c r="J694" s="176"/>
      <c r="K694" s="176"/>
      <c r="L694" s="176"/>
    </row>
    <row r="695" spans="1:12" ht="21" customHeight="1" x14ac:dyDescent="0.35">
      <c r="A695" s="172"/>
      <c r="D695" s="134"/>
      <c r="E695" s="134"/>
      <c r="F695" s="134"/>
      <c r="G695" s="134"/>
      <c r="H695" s="134"/>
      <c r="I695" s="134"/>
      <c r="J695" s="176"/>
      <c r="K695" s="176"/>
      <c r="L695" s="176"/>
    </row>
    <row r="696" spans="1:12" ht="21" customHeight="1" x14ac:dyDescent="0.35">
      <c r="A696" s="172"/>
      <c r="D696" s="134"/>
      <c r="E696" s="134"/>
      <c r="F696" s="134"/>
      <c r="G696" s="134"/>
      <c r="H696" s="134"/>
      <c r="I696" s="134"/>
      <c r="J696" s="176"/>
      <c r="K696" s="176"/>
      <c r="L696" s="176"/>
    </row>
    <row r="697" spans="1:12" ht="21" customHeight="1" x14ac:dyDescent="0.35">
      <c r="A697" s="172"/>
      <c r="D697" s="134"/>
      <c r="E697" s="134"/>
      <c r="F697" s="134"/>
      <c r="G697" s="134"/>
      <c r="H697" s="134"/>
      <c r="I697" s="134"/>
      <c r="J697" s="176"/>
      <c r="K697" s="176"/>
      <c r="L697" s="176"/>
    </row>
    <row r="698" spans="1:12" ht="21" customHeight="1" x14ac:dyDescent="0.35">
      <c r="A698" s="172"/>
      <c r="D698" s="134"/>
      <c r="E698" s="134"/>
      <c r="F698" s="134"/>
      <c r="G698" s="134"/>
      <c r="H698" s="134"/>
      <c r="I698" s="134"/>
      <c r="J698" s="176"/>
      <c r="K698" s="176"/>
      <c r="L698" s="176"/>
    </row>
    <row r="699" spans="1:12" ht="21" customHeight="1" x14ac:dyDescent="0.35">
      <c r="A699" s="172"/>
      <c r="D699" s="134"/>
      <c r="E699" s="134"/>
      <c r="F699" s="134"/>
      <c r="G699" s="134"/>
      <c r="H699" s="134"/>
      <c r="I699" s="134"/>
      <c r="J699" s="176"/>
      <c r="K699" s="176"/>
      <c r="L699" s="176"/>
    </row>
    <row r="700" spans="1:12" ht="21" customHeight="1" x14ac:dyDescent="0.35">
      <c r="A700" s="172"/>
      <c r="D700" s="134"/>
      <c r="E700" s="134"/>
      <c r="F700" s="134"/>
      <c r="G700" s="134"/>
      <c r="H700" s="134"/>
      <c r="I700" s="134"/>
      <c r="J700" s="176"/>
      <c r="K700" s="176"/>
      <c r="L700" s="176"/>
    </row>
    <row r="701" spans="1:12" ht="21" customHeight="1" x14ac:dyDescent="0.35">
      <c r="A701" s="172"/>
      <c r="D701" s="134"/>
      <c r="E701" s="134"/>
      <c r="F701" s="134"/>
      <c r="G701" s="134"/>
      <c r="H701" s="134"/>
      <c r="I701" s="134"/>
      <c r="J701" s="176"/>
      <c r="K701" s="176"/>
      <c r="L701" s="176"/>
    </row>
    <row r="702" spans="1:12" ht="21" customHeight="1" x14ac:dyDescent="0.35">
      <c r="A702" s="172"/>
      <c r="D702" s="134"/>
      <c r="E702" s="134"/>
      <c r="F702" s="134"/>
      <c r="G702" s="134"/>
      <c r="H702" s="134"/>
      <c r="I702" s="134"/>
      <c r="J702" s="176"/>
      <c r="K702" s="176"/>
      <c r="L702" s="176"/>
    </row>
    <row r="703" spans="1:12" ht="21" customHeight="1" x14ac:dyDescent="0.35">
      <c r="A703" s="172"/>
      <c r="D703" s="134"/>
      <c r="E703" s="134"/>
      <c r="F703" s="134"/>
      <c r="G703" s="134"/>
      <c r="H703" s="134"/>
      <c r="I703" s="134"/>
      <c r="J703" s="176"/>
      <c r="K703" s="176"/>
      <c r="L703" s="176"/>
    </row>
    <row r="704" spans="1:12" ht="21" customHeight="1" x14ac:dyDescent="0.35">
      <c r="A704" s="172"/>
      <c r="D704" s="134"/>
      <c r="E704" s="134"/>
      <c r="F704" s="134"/>
      <c r="G704" s="134"/>
      <c r="H704" s="134"/>
      <c r="I704" s="134"/>
      <c r="J704" s="176"/>
      <c r="K704" s="176"/>
      <c r="L704" s="176"/>
    </row>
    <row r="705" spans="1:12" ht="21" customHeight="1" x14ac:dyDescent="0.35">
      <c r="A705" s="172"/>
      <c r="D705" s="134"/>
      <c r="E705" s="134"/>
      <c r="F705" s="134"/>
      <c r="G705" s="134"/>
      <c r="H705" s="134"/>
      <c r="I705" s="134"/>
      <c r="J705" s="176"/>
      <c r="K705" s="176"/>
      <c r="L705" s="176"/>
    </row>
    <row r="706" spans="1:12" ht="21" customHeight="1" x14ac:dyDescent="0.35">
      <c r="A706" s="172"/>
      <c r="D706" s="134"/>
      <c r="E706" s="134"/>
      <c r="F706" s="134"/>
      <c r="G706" s="134"/>
      <c r="H706" s="134"/>
      <c r="I706" s="134"/>
      <c r="J706" s="176"/>
      <c r="K706" s="176"/>
      <c r="L706" s="176"/>
    </row>
    <row r="707" spans="1:12" ht="21" customHeight="1" x14ac:dyDescent="0.35">
      <c r="A707" s="172"/>
      <c r="D707" s="134"/>
      <c r="E707" s="134"/>
      <c r="F707" s="134"/>
      <c r="G707" s="134"/>
      <c r="H707" s="134"/>
      <c r="I707" s="134"/>
      <c r="J707" s="176"/>
      <c r="K707" s="176"/>
      <c r="L707" s="176"/>
    </row>
    <row r="708" spans="1:12" ht="21" customHeight="1" x14ac:dyDescent="0.35">
      <c r="A708" s="172"/>
      <c r="D708" s="134"/>
      <c r="E708" s="134"/>
      <c r="F708" s="134"/>
      <c r="G708" s="134"/>
      <c r="H708" s="134"/>
      <c r="I708" s="134"/>
      <c r="J708" s="176"/>
      <c r="K708" s="176"/>
      <c r="L708" s="176"/>
    </row>
    <row r="709" spans="1:12" ht="21" customHeight="1" x14ac:dyDescent="0.35">
      <c r="A709" s="172"/>
      <c r="D709" s="134"/>
      <c r="E709" s="134"/>
      <c r="F709" s="134"/>
      <c r="G709" s="134"/>
      <c r="H709" s="134"/>
      <c r="I709" s="134"/>
      <c r="J709" s="176"/>
      <c r="K709" s="176"/>
      <c r="L709" s="176"/>
    </row>
    <row r="710" spans="1:12" ht="21" customHeight="1" x14ac:dyDescent="0.35">
      <c r="A710" s="172"/>
      <c r="D710" s="134"/>
      <c r="E710" s="134"/>
      <c r="F710" s="134"/>
      <c r="G710" s="134"/>
      <c r="H710" s="134"/>
      <c r="I710" s="134"/>
      <c r="J710" s="176"/>
      <c r="K710" s="176"/>
      <c r="L710" s="176"/>
    </row>
    <row r="711" spans="1:12" ht="21" customHeight="1" x14ac:dyDescent="0.35">
      <c r="A711" s="172"/>
      <c r="D711" s="134"/>
      <c r="E711" s="134"/>
      <c r="F711" s="134"/>
      <c r="G711" s="134"/>
      <c r="H711" s="134"/>
      <c r="I711" s="134"/>
      <c r="J711" s="176"/>
      <c r="K711" s="176"/>
      <c r="L711" s="176"/>
    </row>
    <row r="712" spans="1:12" ht="21" customHeight="1" x14ac:dyDescent="0.35">
      <c r="A712" s="172"/>
      <c r="D712" s="134"/>
      <c r="E712" s="134"/>
      <c r="F712" s="134"/>
      <c r="G712" s="134"/>
      <c r="H712" s="134"/>
      <c r="I712" s="134"/>
      <c r="J712" s="176"/>
      <c r="K712" s="176"/>
      <c r="L712" s="176"/>
    </row>
    <row r="713" spans="1:12" ht="21" customHeight="1" x14ac:dyDescent="0.35">
      <c r="A713" s="172"/>
      <c r="D713" s="134"/>
      <c r="E713" s="134"/>
      <c r="F713" s="134"/>
      <c r="G713" s="134"/>
      <c r="H713" s="134"/>
      <c r="I713" s="134"/>
      <c r="J713" s="176"/>
      <c r="K713" s="176"/>
      <c r="L713" s="176"/>
    </row>
    <row r="714" spans="1:12" ht="21" customHeight="1" x14ac:dyDescent="0.35">
      <c r="A714" s="172"/>
      <c r="D714" s="134"/>
      <c r="E714" s="134"/>
      <c r="F714" s="134"/>
      <c r="G714" s="134"/>
      <c r="H714" s="134"/>
      <c r="I714" s="134"/>
      <c r="J714" s="176"/>
      <c r="K714" s="176"/>
      <c r="L714" s="176"/>
    </row>
    <row r="715" spans="1:12" ht="21" customHeight="1" x14ac:dyDescent="0.35">
      <c r="A715" s="172"/>
      <c r="D715" s="134"/>
      <c r="E715" s="134"/>
      <c r="F715" s="134"/>
      <c r="G715" s="134"/>
      <c r="H715" s="134"/>
      <c r="I715" s="134"/>
      <c r="J715" s="176"/>
      <c r="K715" s="176"/>
      <c r="L715" s="176"/>
    </row>
    <row r="716" spans="1:12" ht="21" customHeight="1" x14ac:dyDescent="0.35">
      <c r="A716" s="172"/>
      <c r="D716" s="134"/>
      <c r="E716" s="134"/>
      <c r="F716" s="134"/>
      <c r="G716" s="134"/>
      <c r="H716" s="134"/>
      <c r="I716" s="134"/>
      <c r="J716" s="176"/>
      <c r="K716" s="176"/>
      <c r="L716" s="176"/>
    </row>
    <row r="717" spans="1:12" ht="21" customHeight="1" x14ac:dyDescent="0.35">
      <c r="A717" s="172"/>
      <c r="D717" s="134"/>
      <c r="E717" s="134"/>
      <c r="F717" s="134"/>
      <c r="G717" s="134"/>
      <c r="H717" s="134"/>
      <c r="I717" s="134"/>
      <c r="J717" s="176"/>
      <c r="K717" s="176"/>
      <c r="L717" s="176"/>
    </row>
    <row r="718" spans="1:12" ht="21" customHeight="1" x14ac:dyDescent="0.35">
      <c r="A718" s="172"/>
      <c r="D718" s="134"/>
      <c r="E718" s="134"/>
      <c r="F718" s="134"/>
      <c r="G718" s="134"/>
      <c r="H718" s="134"/>
      <c r="I718" s="134"/>
      <c r="J718" s="176"/>
      <c r="K718" s="176"/>
      <c r="L718" s="176"/>
    </row>
    <row r="719" spans="1:12" ht="21" customHeight="1" x14ac:dyDescent="0.35">
      <c r="A719" s="172"/>
      <c r="D719" s="134"/>
      <c r="E719" s="134"/>
      <c r="F719" s="134"/>
      <c r="G719" s="134"/>
      <c r="H719" s="134"/>
      <c r="I719" s="134"/>
      <c r="J719" s="176"/>
      <c r="K719" s="176"/>
      <c r="L719" s="176"/>
    </row>
    <row r="720" spans="1:12" ht="21" customHeight="1" x14ac:dyDescent="0.35">
      <c r="A720" s="172"/>
      <c r="D720" s="134"/>
      <c r="E720" s="134"/>
      <c r="F720" s="134"/>
      <c r="G720" s="134"/>
      <c r="H720" s="134"/>
      <c r="I720" s="134"/>
      <c r="J720" s="176"/>
      <c r="K720" s="176"/>
      <c r="L720" s="176"/>
    </row>
    <row r="721" spans="1:12" ht="21" customHeight="1" x14ac:dyDescent="0.35">
      <c r="A721" s="172"/>
      <c r="D721" s="134"/>
      <c r="E721" s="134"/>
      <c r="F721" s="134"/>
      <c r="G721" s="134"/>
      <c r="H721" s="134"/>
      <c r="I721" s="134"/>
      <c r="J721" s="176"/>
      <c r="K721" s="176"/>
      <c r="L721" s="176"/>
    </row>
    <row r="722" spans="1:12" ht="21" customHeight="1" x14ac:dyDescent="0.35">
      <c r="A722" s="172"/>
      <c r="D722" s="134"/>
      <c r="E722" s="134"/>
      <c r="F722" s="134"/>
      <c r="G722" s="134"/>
      <c r="H722" s="134"/>
      <c r="I722" s="134"/>
      <c r="J722" s="176"/>
      <c r="K722" s="176"/>
      <c r="L722" s="176"/>
    </row>
    <row r="723" spans="1:12" ht="21" customHeight="1" x14ac:dyDescent="0.35">
      <c r="A723" s="172"/>
      <c r="D723" s="134"/>
      <c r="E723" s="134"/>
      <c r="F723" s="134"/>
      <c r="G723" s="134"/>
      <c r="H723" s="134"/>
      <c r="I723" s="134"/>
      <c r="J723" s="176"/>
      <c r="K723" s="176"/>
      <c r="L723" s="176"/>
    </row>
    <row r="724" spans="1:12" ht="21" customHeight="1" x14ac:dyDescent="0.35">
      <c r="A724" s="172"/>
      <c r="D724" s="134"/>
      <c r="E724" s="134"/>
      <c r="F724" s="134"/>
      <c r="G724" s="134"/>
      <c r="H724" s="134"/>
      <c r="I724" s="134"/>
      <c r="J724" s="176"/>
      <c r="K724" s="176"/>
      <c r="L724" s="176"/>
    </row>
    <row r="725" spans="1:12" ht="21" customHeight="1" x14ac:dyDescent="0.35">
      <c r="A725" s="172"/>
      <c r="D725" s="134"/>
      <c r="E725" s="134"/>
      <c r="F725" s="134"/>
      <c r="G725" s="134"/>
      <c r="H725" s="134"/>
      <c r="I725" s="134"/>
      <c r="J725" s="176"/>
      <c r="K725" s="176"/>
      <c r="L725" s="176"/>
    </row>
    <row r="726" spans="1:12" ht="21" customHeight="1" x14ac:dyDescent="0.35">
      <c r="A726" s="172"/>
      <c r="D726" s="134"/>
      <c r="E726" s="134"/>
      <c r="F726" s="134"/>
      <c r="G726" s="134"/>
      <c r="H726" s="134"/>
      <c r="I726" s="134"/>
      <c r="J726" s="176"/>
      <c r="K726" s="176"/>
      <c r="L726" s="176"/>
    </row>
    <row r="727" spans="1:12" ht="21" customHeight="1" x14ac:dyDescent="0.35">
      <c r="A727" s="172"/>
      <c r="D727" s="134"/>
      <c r="E727" s="134"/>
      <c r="F727" s="134"/>
      <c r="G727" s="134"/>
      <c r="H727" s="134"/>
      <c r="I727" s="134"/>
      <c r="J727" s="176"/>
      <c r="K727" s="176"/>
      <c r="L727" s="176"/>
    </row>
    <row r="728" spans="1:12" ht="21" customHeight="1" x14ac:dyDescent="0.35">
      <c r="A728" s="172"/>
      <c r="D728" s="134"/>
      <c r="E728" s="134"/>
      <c r="F728" s="134"/>
      <c r="G728" s="134"/>
      <c r="H728" s="134"/>
      <c r="I728" s="134"/>
      <c r="J728" s="176"/>
      <c r="K728" s="176"/>
      <c r="L728" s="176"/>
    </row>
    <row r="729" spans="1:12" ht="21" customHeight="1" x14ac:dyDescent="0.35">
      <c r="A729" s="172"/>
      <c r="D729" s="134"/>
      <c r="E729" s="134"/>
      <c r="F729" s="134"/>
      <c r="G729" s="134"/>
      <c r="H729" s="134"/>
      <c r="I729" s="134"/>
      <c r="J729" s="176"/>
      <c r="K729" s="176"/>
      <c r="L729" s="176"/>
    </row>
    <row r="730" spans="1:12" ht="21" customHeight="1" x14ac:dyDescent="0.35">
      <c r="A730" s="172"/>
      <c r="D730" s="134"/>
      <c r="E730" s="134"/>
      <c r="F730" s="134"/>
      <c r="G730" s="134"/>
      <c r="H730" s="134"/>
      <c r="I730" s="134"/>
      <c r="J730" s="176"/>
      <c r="K730" s="176"/>
      <c r="L730" s="176"/>
    </row>
    <row r="731" spans="1:12" ht="21" customHeight="1" x14ac:dyDescent="0.35">
      <c r="A731" s="172"/>
      <c r="D731" s="134"/>
      <c r="E731" s="134"/>
      <c r="F731" s="134"/>
      <c r="G731" s="134"/>
      <c r="H731" s="134"/>
      <c r="I731" s="134"/>
      <c r="J731" s="176"/>
      <c r="K731" s="176"/>
      <c r="L731" s="176"/>
    </row>
    <row r="732" spans="1:12" ht="21" customHeight="1" x14ac:dyDescent="0.35">
      <c r="A732" s="172"/>
      <c r="D732" s="134"/>
      <c r="E732" s="134"/>
      <c r="F732" s="134"/>
      <c r="G732" s="134"/>
      <c r="H732" s="134"/>
      <c r="I732" s="134"/>
      <c r="J732" s="176"/>
      <c r="K732" s="176"/>
      <c r="L732" s="176"/>
    </row>
    <row r="733" spans="1:12" ht="21" customHeight="1" x14ac:dyDescent="0.35">
      <c r="A733" s="172"/>
      <c r="D733" s="134"/>
      <c r="E733" s="134"/>
      <c r="F733" s="134"/>
      <c r="G733" s="134"/>
      <c r="H733" s="134"/>
      <c r="I733" s="134"/>
      <c r="J733" s="176"/>
      <c r="K733" s="176"/>
      <c r="L733" s="176"/>
    </row>
    <row r="734" spans="1:12" ht="21" customHeight="1" x14ac:dyDescent="0.35">
      <c r="A734" s="172"/>
      <c r="D734" s="134"/>
      <c r="E734" s="134"/>
      <c r="F734" s="134"/>
      <c r="G734" s="134"/>
      <c r="H734" s="134"/>
      <c r="I734" s="134"/>
      <c r="J734" s="176"/>
      <c r="K734" s="176"/>
      <c r="L734" s="176"/>
    </row>
    <row r="735" spans="1:12" ht="21" customHeight="1" x14ac:dyDescent="0.35">
      <c r="A735" s="172"/>
      <c r="D735" s="134"/>
      <c r="E735" s="134"/>
      <c r="F735" s="134"/>
      <c r="G735" s="134"/>
      <c r="H735" s="134"/>
      <c r="I735" s="134"/>
      <c r="J735" s="176"/>
      <c r="K735" s="176"/>
      <c r="L735" s="176"/>
    </row>
    <row r="736" spans="1:12" ht="21" customHeight="1" x14ac:dyDescent="0.35">
      <c r="A736" s="172"/>
      <c r="D736" s="134"/>
      <c r="E736" s="134"/>
      <c r="F736" s="134"/>
      <c r="G736" s="134"/>
      <c r="H736" s="134"/>
      <c r="I736" s="134"/>
      <c r="J736" s="176"/>
      <c r="K736" s="176"/>
      <c r="L736" s="176"/>
    </row>
    <row r="737" spans="1:12" ht="21" customHeight="1" x14ac:dyDescent="0.35">
      <c r="A737" s="172"/>
      <c r="D737" s="134"/>
      <c r="E737" s="134"/>
      <c r="F737" s="134"/>
      <c r="G737" s="134"/>
      <c r="H737" s="134"/>
      <c r="I737" s="134"/>
      <c r="J737" s="176"/>
      <c r="K737" s="176"/>
      <c r="L737" s="176"/>
    </row>
    <row r="738" spans="1:12" ht="21" customHeight="1" x14ac:dyDescent="0.35">
      <c r="A738" s="172"/>
      <c r="D738" s="134"/>
      <c r="E738" s="134"/>
      <c r="F738" s="134"/>
      <c r="G738" s="134"/>
      <c r="H738" s="134"/>
      <c r="I738" s="134"/>
      <c r="J738" s="176"/>
      <c r="K738" s="176"/>
      <c r="L738" s="176"/>
    </row>
    <row r="739" spans="1:12" ht="21" customHeight="1" x14ac:dyDescent="0.35">
      <c r="A739" s="172"/>
      <c r="D739" s="134"/>
      <c r="E739" s="134"/>
      <c r="F739" s="134"/>
      <c r="G739" s="134"/>
      <c r="H739" s="134"/>
      <c r="I739" s="134"/>
      <c r="J739" s="176"/>
      <c r="K739" s="176"/>
      <c r="L739" s="176"/>
    </row>
    <row r="740" spans="1:12" ht="21" customHeight="1" x14ac:dyDescent="0.35">
      <c r="A740" s="172"/>
      <c r="D740" s="134"/>
      <c r="E740" s="134"/>
      <c r="F740" s="134"/>
      <c r="G740" s="134"/>
      <c r="H740" s="134"/>
      <c r="I740" s="134"/>
      <c r="J740" s="176"/>
      <c r="K740" s="176"/>
      <c r="L740" s="176"/>
    </row>
    <row r="741" spans="1:12" ht="21" customHeight="1" x14ac:dyDescent="0.35">
      <c r="A741" s="172"/>
      <c r="D741" s="134"/>
      <c r="E741" s="134"/>
      <c r="F741" s="134"/>
      <c r="G741" s="134"/>
      <c r="H741" s="134"/>
      <c r="I741" s="134"/>
      <c r="J741" s="176"/>
      <c r="K741" s="176"/>
      <c r="L741" s="176"/>
    </row>
    <row r="742" spans="1:12" ht="21" customHeight="1" x14ac:dyDescent="0.35">
      <c r="A742" s="172"/>
      <c r="D742" s="134"/>
      <c r="E742" s="134"/>
      <c r="F742" s="134"/>
      <c r="G742" s="134"/>
      <c r="H742" s="134"/>
      <c r="I742" s="134"/>
      <c r="J742" s="176"/>
      <c r="K742" s="176"/>
      <c r="L742" s="176"/>
    </row>
    <row r="743" spans="1:12" ht="21" customHeight="1" x14ac:dyDescent="0.35">
      <c r="A743" s="172"/>
      <c r="D743" s="134"/>
      <c r="E743" s="134"/>
      <c r="F743" s="134"/>
      <c r="G743" s="134"/>
      <c r="H743" s="134"/>
      <c r="I743" s="134"/>
      <c r="J743" s="176"/>
      <c r="K743" s="176"/>
      <c r="L743" s="176"/>
    </row>
    <row r="744" spans="1:12" ht="21" customHeight="1" x14ac:dyDescent="0.35">
      <c r="A744" s="172"/>
      <c r="D744" s="134"/>
      <c r="E744" s="134"/>
      <c r="F744" s="134"/>
      <c r="G744" s="134"/>
      <c r="H744" s="134"/>
      <c r="I744" s="134"/>
      <c r="J744" s="176"/>
      <c r="K744" s="176"/>
      <c r="L744" s="176"/>
    </row>
    <row r="745" spans="1:12" ht="21" customHeight="1" x14ac:dyDescent="0.35">
      <c r="A745" s="172"/>
      <c r="D745" s="134"/>
      <c r="E745" s="134"/>
      <c r="F745" s="134"/>
      <c r="G745" s="134"/>
      <c r="H745" s="134"/>
      <c r="I745" s="134"/>
      <c r="J745" s="176"/>
      <c r="K745" s="176"/>
      <c r="L745" s="176"/>
    </row>
    <row r="746" spans="1:12" ht="21" customHeight="1" x14ac:dyDescent="0.35">
      <c r="A746" s="172"/>
      <c r="D746" s="134"/>
      <c r="E746" s="134"/>
      <c r="F746" s="134"/>
      <c r="G746" s="134"/>
      <c r="H746" s="134"/>
      <c r="I746" s="134"/>
      <c r="J746" s="176"/>
      <c r="K746" s="176"/>
      <c r="L746" s="176"/>
    </row>
    <row r="747" spans="1:12" ht="21" customHeight="1" x14ac:dyDescent="0.35">
      <c r="A747" s="172"/>
      <c r="D747" s="134"/>
      <c r="E747" s="134"/>
      <c r="F747" s="134"/>
      <c r="G747" s="134"/>
      <c r="H747" s="134"/>
      <c r="I747" s="134"/>
      <c r="J747" s="176"/>
      <c r="K747" s="176"/>
      <c r="L747" s="176"/>
    </row>
    <row r="748" spans="1:12" ht="21" customHeight="1" x14ac:dyDescent="0.35">
      <c r="A748" s="172"/>
      <c r="D748" s="134"/>
      <c r="E748" s="134"/>
      <c r="F748" s="134"/>
      <c r="G748" s="134"/>
      <c r="H748" s="134"/>
      <c r="I748" s="134"/>
      <c r="J748" s="176"/>
      <c r="K748" s="176"/>
      <c r="L748" s="176"/>
    </row>
    <row r="749" spans="1:12" ht="21" customHeight="1" x14ac:dyDescent="0.35">
      <c r="A749" s="172"/>
      <c r="D749" s="134"/>
      <c r="E749" s="134"/>
      <c r="F749" s="134"/>
      <c r="G749" s="134"/>
      <c r="H749" s="134"/>
      <c r="I749" s="134"/>
      <c r="J749" s="176"/>
      <c r="K749" s="176"/>
      <c r="L749" s="176"/>
    </row>
    <row r="750" spans="1:12" ht="21" customHeight="1" x14ac:dyDescent="0.35">
      <c r="A750" s="172"/>
      <c r="D750" s="134"/>
      <c r="E750" s="134"/>
      <c r="F750" s="134"/>
      <c r="G750" s="134"/>
      <c r="H750" s="134"/>
      <c r="I750" s="134"/>
      <c r="J750" s="176"/>
      <c r="K750" s="176"/>
      <c r="L750" s="176"/>
    </row>
    <row r="751" spans="1:12" ht="21" customHeight="1" x14ac:dyDescent="0.35">
      <c r="A751" s="172"/>
      <c r="D751" s="134"/>
      <c r="E751" s="134"/>
      <c r="F751" s="134"/>
      <c r="G751" s="134"/>
      <c r="H751" s="134"/>
      <c r="I751" s="134"/>
      <c r="J751" s="176"/>
      <c r="K751" s="176"/>
      <c r="L751" s="176"/>
    </row>
    <row r="752" spans="1:12" ht="21" customHeight="1" x14ac:dyDescent="0.35">
      <c r="A752" s="172"/>
      <c r="D752" s="134"/>
      <c r="E752" s="134"/>
      <c r="F752" s="134"/>
      <c r="G752" s="134"/>
      <c r="H752" s="134"/>
      <c r="I752" s="134"/>
      <c r="J752" s="176"/>
      <c r="K752" s="176"/>
      <c r="L752" s="176"/>
    </row>
    <row r="753" spans="1:12" ht="21" customHeight="1" x14ac:dyDescent="0.35">
      <c r="A753" s="172"/>
      <c r="D753" s="134"/>
      <c r="E753" s="134"/>
      <c r="F753" s="134"/>
      <c r="G753" s="134"/>
      <c r="H753" s="134"/>
      <c r="I753" s="134"/>
      <c r="J753" s="176"/>
      <c r="K753" s="176"/>
      <c r="L753" s="176"/>
    </row>
    <row r="754" spans="1:12" ht="21" customHeight="1" x14ac:dyDescent="0.35">
      <c r="A754" s="172"/>
      <c r="D754" s="134"/>
      <c r="E754" s="134"/>
      <c r="F754" s="134"/>
      <c r="G754" s="134"/>
      <c r="H754" s="134"/>
      <c r="I754" s="134"/>
      <c r="J754" s="176"/>
      <c r="K754" s="176"/>
      <c r="L754" s="176"/>
    </row>
    <row r="755" spans="1:12" ht="21" customHeight="1" x14ac:dyDescent="0.35">
      <c r="A755" s="172"/>
      <c r="D755" s="134"/>
      <c r="E755" s="134"/>
      <c r="F755" s="134"/>
      <c r="G755" s="134"/>
      <c r="H755" s="134"/>
      <c r="I755" s="134"/>
      <c r="J755" s="176"/>
      <c r="K755" s="176"/>
      <c r="L755" s="176"/>
    </row>
    <row r="756" spans="1:12" ht="21" customHeight="1" x14ac:dyDescent="0.35">
      <c r="A756" s="172"/>
      <c r="D756" s="134"/>
      <c r="E756" s="134"/>
      <c r="F756" s="134"/>
      <c r="G756" s="134"/>
      <c r="H756" s="134"/>
      <c r="I756" s="134"/>
      <c r="J756" s="176"/>
      <c r="K756" s="176"/>
      <c r="L756" s="176"/>
    </row>
    <row r="757" spans="1:12" ht="21" customHeight="1" x14ac:dyDescent="0.35">
      <c r="A757" s="172"/>
      <c r="D757" s="134"/>
      <c r="E757" s="134"/>
      <c r="F757" s="134"/>
      <c r="G757" s="134"/>
      <c r="H757" s="134"/>
      <c r="I757" s="134"/>
      <c r="J757" s="176"/>
      <c r="K757" s="176"/>
      <c r="L757" s="176"/>
    </row>
    <row r="758" spans="1:12" ht="21" customHeight="1" x14ac:dyDescent="0.35">
      <c r="A758" s="172"/>
      <c r="D758" s="134"/>
      <c r="E758" s="134"/>
      <c r="F758" s="134"/>
      <c r="G758" s="134"/>
      <c r="H758" s="134"/>
      <c r="I758" s="134"/>
      <c r="J758" s="176"/>
      <c r="K758" s="176"/>
      <c r="L758" s="176"/>
    </row>
    <row r="759" spans="1:12" ht="21" customHeight="1" x14ac:dyDescent="0.35">
      <c r="A759" s="172"/>
      <c r="D759" s="134"/>
      <c r="E759" s="134"/>
      <c r="F759" s="134"/>
      <c r="G759" s="134"/>
      <c r="H759" s="134"/>
      <c r="I759" s="134"/>
      <c r="J759" s="176"/>
      <c r="K759" s="176"/>
      <c r="L759" s="176"/>
    </row>
    <row r="760" spans="1:12" ht="21" customHeight="1" x14ac:dyDescent="0.35">
      <c r="A760" s="172"/>
      <c r="D760" s="134"/>
      <c r="E760" s="134"/>
      <c r="F760" s="134"/>
      <c r="G760" s="134"/>
      <c r="H760" s="134"/>
      <c r="I760" s="134"/>
      <c r="J760" s="176"/>
      <c r="K760" s="176"/>
      <c r="L760" s="176"/>
    </row>
    <row r="761" spans="1:12" ht="21" customHeight="1" x14ac:dyDescent="0.35">
      <c r="A761" s="172"/>
      <c r="D761" s="134"/>
      <c r="E761" s="134"/>
      <c r="F761" s="134"/>
      <c r="G761" s="134"/>
      <c r="H761" s="134"/>
      <c r="I761" s="134"/>
      <c r="J761" s="176"/>
      <c r="K761" s="176"/>
      <c r="L761" s="176"/>
    </row>
    <row r="762" spans="1:12" ht="21" customHeight="1" x14ac:dyDescent="0.35">
      <c r="A762" s="172"/>
      <c r="D762" s="134"/>
      <c r="E762" s="134"/>
      <c r="F762" s="134"/>
      <c r="G762" s="134"/>
      <c r="H762" s="134"/>
      <c r="I762" s="134"/>
      <c r="J762" s="176"/>
      <c r="K762" s="176"/>
      <c r="L762" s="176"/>
    </row>
    <row r="763" spans="1:12" ht="21" customHeight="1" x14ac:dyDescent="0.35">
      <c r="A763" s="172"/>
      <c r="D763" s="134"/>
      <c r="E763" s="134"/>
      <c r="F763" s="134"/>
      <c r="G763" s="134"/>
      <c r="H763" s="134"/>
      <c r="I763" s="134"/>
      <c r="J763" s="176"/>
      <c r="K763" s="176"/>
      <c r="L763" s="176"/>
    </row>
    <row r="764" spans="1:12" ht="21" customHeight="1" x14ac:dyDescent="0.35">
      <c r="A764" s="172"/>
      <c r="D764" s="134"/>
      <c r="E764" s="134"/>
      <c r="F764" s="134"/>
      <c r="G764" s="134"/>
      <c r="H764" s="134"/>
      <c r="I764" s="134"/>
      <c r="J764" s="176"/>
      <c r="K764" s="176"/>
      <c r="L764" s="176"/>
    </row>
    <row r="765" spans="1:12" ht="21" customHeight="1" x14ac:dyDescent="0.35">
      <c r="A765" s="172"/>
      <c r="D765" s="134"/>
      <c r="E765" s="134"/>
      <c r="F765" s="134"/>
      <c r="G765" s="134"/>
      <c r="H765" s="134"/>
      <c r="I765" s="134"/>
      <c r="J765" s="176"/>
      <c r="K765" s="176"/>
      <c r="L765" s="176"/>
    </row>
    <row r="766" spans="1:12" ht="21" customHeight="1" x14ac:dyDescent="0.35">
      <c r="A766" s="172"/>
      <c r="D766" s="134"/>
      <c r="E766" s="134"/>
      <c r="F766" s="134"/>
      <c r="G766" s="134"/>
      <c r="H766" s="134"/>
      <c r="I766" s="134"/>
      <c r="J766" s="176"/>
      <c r="K766" s="176"/>
      <c r="L766" s="176"/>
    </row>
    <row r="767" spans="1:12" ht="21" customHeight="1" x14ac:dyDescent="0.35">
      <c r="A767" s="172"/>
      <c r="D767" s="134"/>
      <c r="E767" s="134"/>
      <c r="F767" s="134"/>
      <c r="G767" s="134"/>
      <c r="H767" s="134"/>
      <c r="I767" s="134"/>
      <c r="J767" s="176"/>
      <c r="K767" s="176"/>
      <c r="L767" s="176"/>
    </row>
    <row r="768" spans="1:12" ht="21" customHeight="1" x14ac:dyDescent="0.35">
      <c r="A768" s="172"/>
      <c r="D768" s="134"/>
      <c r="E768" s="134"/>
      <c r="F768" s="134"/>
      <c r="G768" s="134"/>
      <c r="H768" s="134"/>
      <c r="I768" s="134"/>
      <c r="J768" s="176"/>
      <c r="K768" s="176"/>
      <c r="L768" s="176"/>
    </row>
    <row r="769" spans="1:12" ht="21" customHeight="1" x14ac:dyDescent="0.35">
      <c r="A769" s="172"/>
      <c r="D769" s="134"/>
      <c r="E769" s="134"/>
      <c r="F769" s="134"/>
      <c r="G769" s="134"/>
      <c r="H769" s="134"/>
      <c r="I769" s="134"/>
      <c r="J769" s="176"/>
      <c r="K769" s="176"/>
      <c r="L769" s="176"/>
    </row>
    <row r="770" spans="1:12" ht="21" customHeight="1" x14ac:dyDescent="0.35">
      <c r="A770" s="172"/>
      <c r="D770" s="134"/>
      <c r="E770" s="134"/>
      <c r="F770" s="134"/>
      <c r="G770" s="134"/>
      <c r="H770" s="134"/>
      <c r="I770" s="134"/>
      <c r="J770" s="176"/>
      <c r="K770" s="176"/>
      <c r="L770" s="176"/>
    </row>
    <row r="771" spans="1:12" ht="21" customHeight="1" x14ac:dyDescent="0.35">
      <c r="A771" s="172"/>
      <c r="D771" s="134"/>
      <c r="E771" s="134"/>
      <c r="F771" s="134"/>
      <c r="G771" s="134"/>
      <c r="H771" s="134"/>
      <c r="I771" s="134"/>
      <c r="J771" s="176"/>
      <c r="K771" s="176"/>
      <c r="L771" s="176"/>
    </row>
    <row r="772" spans="1:12" ht="21" customHeight="1" x14ac:dyDescent="0.35">
      <c r="A772" s="172"/>
      <c r="D772" s="134"/>
      <c r="E772" s="134"/>
      <c r="F772" s="134"/>
      <c r="G772" s="134"/>
      <c r="H772" s="134"/>
      <c r="I772" s="134"/>
      <c r="J772" s="176"/>
      <c r="K772" s="176"/>
      <c r="L772" s="176"/>
    </row>
    <row r="773" spans="1:12" ht="21" customHeight="1" x14ac:dyDescent="0.35">
      <c r="A773" s="172"/>
      <c r="D773" s="134"/>
      <c r="E773" s="134"/>
      <c r="F773" s="134"/>
      <c r="G773" s="134"/>
      <c r="H773" s="134"/>
      <c r="I773" s="134"/>
      <c r="J773" s="176"/>
      <c r="K773" s="176"/>
      <c r="L773" s="176"/>
    </row>
    <row r="774" spans="1:12" ht="21" customHeight="1" x14ac:dyDescent="0.35">
      <c r="A774" s="172"/>
      <c r="D774" s="134"/>
      <c r="E774" s="134"/>
      <c r="F774" s="134"/>
      <c r="G774" s="134"/>
      <c r="H774" s="134"/>
      <c r="I774" s="134"/>
      <c r="J774" s="176"/>
      <c r="K774" s="176"/>
      <c r="L774" s="176"/>
    </row>
    <row r="775" spans="1:12" ht="21" customHeight="1" x14ac:dyDescent="0.35">
      <c r="A775" s="172"/>
      <c r="D775" s="134"/>
      <c r="E775" s="134"/>
      <c r="F775" s="134"/>
      <c r="G775" s="134"/>
      <c r="H775" s="134"/>
      <c r="I775" s="134"/>
      <c r="J775" s="176"/>
      <c r="K775" s="176"/>
      <c r="L775" s="176"/>
    </row>
    <row r="776" spans="1:12" ht="21" customHeight="1" x14ac:dyDescent="0.35">
      <c r="A776" s="172"/>
      <c r="D776" s="134"/>
      <c r="E776" s="134"/>
      <c r="F776" s="134"/>
      <c r="G776" s="134"/>
      <c r="H776" s="134"/>
      <c r="I776" s="134"/>
      <c r="J776" s="176"/>
      <c r="K776" s="176"/>
      <c r="L776" s="176"/>
    </row>
    <row r="777" spans="1:12" ht="21" customHeight="1" x14ac:dyDescent="0.35">
      <c r="A777" s="172"/>
      <c r="D777" s="134"/>
      <c r="E777" s="134"/>
      <c r="F777" s="134"/>
      <c r="G777" s="134"/>
      <c r="H777" s="134"/>
      <c r="I777" s="134"/>
      <c r="J777" s="176"/>
      <c r="K777" s="176"/>
      <c r="L777" s="176"/>
    </row>
    <row r="778" spans="1:12" ht="21" customHeight="1" x14ac:dyDescent="0.35">
      <c r="A778" s="172"/>
      <c r="D778" s="134"/>
      <c r="E778" s="134"/>
      <c r="F778" s="134"/>
      <c r="G778" s="134"/>
      <c r="H778" s="134"/>
      <c r="I778" s="134"/>
      <c r="J778" s="176"/>
      <c r="K778" s="176"/>
      <c r="L778" s="176"/>
    </row>
    <row r="779" spans="1:12" ht="21" customHeight="1" x14ac:dyDescent="0.35">
      <c r="A779" s="172"/>
      <c r="D779" s="134"/>
      <c r="E779" s="134"/>
      <c r="F779" s="134"/>
      <c r="G779" s="134"/>
      <c r="H779" s="134"/>
      <c r="I779" s="134"/>
      <c r="J779" s="176"/>
      <c r="K779" s="176"/>
      <c r="L779" s="176"/>
    </row>
    <row r="780" spans="1:12" ht="21" customHeight="1" x14ac:dyDescent="0.35">
      <c r="A780" s="172"/>
      <c r="D780" s="134"/>
      <c r="E780" s="134"/>
      <c r="F780" s="134"/>
      <c r="G780" s="134"/>
      <c r="H780" s="134"/>
      <c r="I780" s="134"/>
      <c r="J780" s="176"/>
      <c r="K780" s="176"/>
      <c r="L780" s="176"/>
    </row>
    <row r="781" spans="1:12" ht="21" customHeight="1" x14ac:dyDescent="0.35">
      <c r="A781" s="172"/>
      <c r="D781" s="134"/>
      <c r="E781" s="134"/>
      <c r="F781" s="134"/>
      <c r="G781" s="134"/>
      <c r="H781" s="134"/>
      <c r="I781" s="134"/>
      <c r="J781" s="176"/>
      <c r="K781" s="176"/>
      <c r="L781" s="176"/>
    </row>
    <row r="782" spans="1:12" ht="21" customHeight="1" x14ac:dyDescent="0.35">
      <c r="A782" s="172"/>
      <c r="D782" s="134"/>
      <c r="E782" s="134"/>
      <c r="F782" s="134"/>
      <c r="G782" s="134"/>
      <c r="H782" s="134"/>
      <c r="I782" s="134"/>
      <c r="J782" s="176"/>
      <c r="K782" s="176"/>
      <c r="L782" s="176"/>
    </row>
    <row r="783" spans="1:12" ht="21" customHeight="1" x14ac:dyDescent="0.35">
      <c r="A783" s="172"/>
      <c r="D783" s="134"/>
      <c r="E783" s="134"/>
      <c r="F783" s="134"/>
      <c r="G783" s="134"/>
      <c r="H783" s="134"/>
      <c r="I783" s="134"/>
      <c r="J783" s="176"/>
      <c r="K783" s="176"/>
      <c r="L783" s="176"/>
    </row>
    <row r="784" spans="1:12" ht="21" customHeight="1" x14ac:dyDescent="0.35">
      <c r="A784" s="172"/>
      <c r="D784" s="134"/>
      <c r="E784" s="134"/>
      <c r="F784" s="134"/>
      <c r="G784" s="134"/>
      <c r="H784" s="134"/>
      <c r="I784" s="134"/>
      <c r="J784" s="176"/>
      <c r="K784" s="176"/>
      <c r="L784" s="176"/>
    </row>
    <row r="785" spans="1:12" ht="21" customHeight="1" x14ac:dyDescent="0.35">
      <c r="A785" s="172"/>
      <c r="D785" s="134"/>
      <c r="E785" s="134"/>
      <c r="F785" s="134"/>
      <c r="G785" s="134"/>
      <c r="H785" s="134"/>
      <c r="I785" s="134"/>
      <c r="J785" s="176"/>
      <c r="K785" s="176"/>
      <c r="L785" s="176"/>
    </row>
    <row r="786" spans="1:12" ht="21" customHeight="1" x14ac:dyDescent="0.35">
      <c r="A786" s="172"/>
      <c r="D786" s="134"/>
      <c r="E786" s="134"/>
      <c r="F786" s="134"/>
      <c r="G786" s="134"/>
      <c r="H786" s="134"/>
      <c r="I786" s="134"/>
      <c r="J786" s="176"/>
      <c r="K786" s="176"/>
      <c r="L786" s="176"/>
    </row>
    <row r="787" spans="1:12" ht="21" customHeight="1" x14ac:dyDescent="0.35">
      <c r="A787" s="172"/>
      <c r="D787" s="134"/>
      <c r="E787" s="134"/>
      <c r="F787" s="134"/>
      <c r="G787" s="134"/>
      <c r="H787" s="134"/>
      <c r="I787" s="134"/>
      <c r="J787" s="176"/>
      <c r="K787" s="176"/>
      <c r="L787" s="176"/>
    </row>
    <row r="788" spans="1:12" ht="21" customHeight="1" x14ac:dyDescent="0.35">
      <c r="A788" s="172"/>
      <c r="D788" s="134"/>
      <c r="E788" s="134"/>
      <c r="F788" s="134"/>
      <c r="G788" s="134"/>
      <c r="H788" s="134"/>
      <c r="I788" s="134"/>
      <c r="J788" s="176"/>
      <c r="K788" s="176"/>
      <c r="L788" s="176"/>
    </row>
    <row r="789" spans="1:12" ht="21" customHeight="1" x14ac:dyDescent="0.35">
      <c r="A789" s="172"/>
      <c r="D789" s="134"/>
      <c r="E789" s="134"/>
      <c r="F789" s="134"/>
      <c r="G789" s="134"/>
      <c r="H789" s="134"/>
      <c r="I789" s="134"/>
      <c r="J789" s="176"/>
      <c r="K789" s="176"/>
      <c r="L789" s="176"/>
    </row>
    <row r="790" spans="1:12" ht="21" customHeight="1" x14ac:dyDescent="0.35">
      <c r="A790" s="172"/>
      <c r="D790" s="134"/>
      <c r="E790" s="134"/>
      <c r="F790" s="134"/>
      <c r="G790" s="134"/>
      <c r="H790" s="134"/>
      <c r="I790" s="134"/>
      <c r="J790" s="176"/>
      <c r="K790" s="176"/>
      <c r="L790" s="176"/>
    </row>
    <row r="791" spans="1:12" ht="21" customHeight="1" x14ac:dyDescent="0.35">
      <c r="A791" s="172"/>
      <c r="D791" s="134"/>
      <c r="E791" s="134"/>
      <c r="F791" s="134"/>
      <c r="G791" s="134"/>
      <c r="H791" s="134"/>
      <c r="I791" s="134"/>
      <c r="J791" s="176"/>
      <c r="K791" s="176"/>
      <c r="L791" s="176"/>
    </row>
    <row r="792" spans="1:12" ht="21" customHeight="1" x14ac:dyDescent="0.35">
      <c r="A792" s="172"/>
      <c r="D792" s="134"/>
      <c r="E792" s="134"/>
      <c r="F792" s="134"/>
      <c r="G792" s="134"/>
      <c r="H792" s="134"/>
      <c r="I792" s="134"/>
      <c r="J792" s="176"/>
      <c r="K792" s="176"/>
      <c r="L792" s="176"/>
    </row>
    <row r="793" spans="1:12" ht="21" customHeight="1" x14ac:dyDescent="0.35">
      <c r="A793" s="172"/>
      <c r="D793" s="134"/>
      <c r="E793" s="134"/>
      <c r="F793" s="134"/>
      <c r="G793" s="134"/>
      <c r="H793" s="134"/>
      <c r="I793" s="134"/>
      <c r="J793" s="176"/>
      <c r="K793" s="176"/>
      <c r="L793" s="176"/>
    </row>
    <row r="794" spans="1:12" ht="21" customHeight="1" x14ac:dyDescent="0.35">
      <c r="A794" s="172"/>
      <c r="D794" s="134"/>
      <c r="E794" s="134"/>
      <c r="F794" s="134"/>
      <c r="G794" s="134"/>
      <c r="H794" s="134"/>
      <c r="I794" s="134"/>
      <c r="J794" s="176"/>
      <c r="K794" s="176"/>
      <c r="L794" s="176"/>
    </row>
    <row r="795" spans="1:12" ht="21" customHeight="1" x14ac:dyDescent="0.35">
      <c r="A795" s="172"/>
      <c r="D795" s="134"/>
      <c r="E795" s="134"/>
      <c r="F795" s="134"/>
      <c r="G795" s="134"/>
      <c r="H795" s="134"/>
      <c r="I795" s="134"/>
      <c r="J795" s="176"/>
      <c r="K795" s="176"/>
      <c r="L795" s="176"/>
    </row>
    <row r="796" spans="1:12" ht="21" customHeight="1" x14ac:dyDescent="0.35">
      <c r="A796" s="172"/>
      <c r="D796" s="134"/>
      <c r="E796" s="134"/>
      <c r="F796" s="134"/>
      <c r="G796" s="134"/>
      <c r="H796" s="134"/>
      <c r="I796" s="134"/>
      <c r="J796" s="176"/>
      <c r="K796" s="176"/>
      <c r="L796" s="176"/>
    </row>
    <row r="797" spans="1:12" ht="21" customHeight="1" x14ac:dyDescent="0.35">
      <c r="A797" s="172"/>
      <c r="D797" s="134"/>
      <c r="E797" s="134"/>
      <c r="F797" s="134"/>
      <c r="G797" s="134"/>
      <c r="H797" s="134"/>
      <c r="I797" s="134"/>
      <c r="J797" s="176"/>
      <c r="K797" s="176"/>
      <c r="L797" s="176"/>
    </row>
    <row r="798" spans="1:12" ht="21" customHeight="1" x14ac:dyDescent="0.35">
      <c r="A798" s="172"/>
      <c r="D798" s="134"/>
      <c r="E798" s="134"/>
      <c r="F798" s="134"/>
      <c r="G798" s="134"/>
      <c r="H798" s="134"/>
      <c r="I798" s="134"/>
      <c r="J798" s="176"/>
      <c r="K798" s="176"/>
      <c r="L798" s="176"/>
    </row>
    <row r="799" spans="1:12" ht="21" customHeight="1" x14ac:dyDescent="0.35">
      <c r="A799" s="172"/>
      <c r="D799" s="134"/>
      <c r="E799" s="134"/>
      <c r="F799" s="134"/>
      <c r="G799" s="134"/>
      <c r="H799" s="134"/>
      <c r="I799" s="134"/>
      <c r="J799" s="176"/>
      <c r="K799" s="176"/>
      <c r="L799" s="176"/>
    </row>
    <row r="800" spans="1:12" ht="21" customHeight="1" x14ac:dyDescent="0.35">
      <c r="A800" s="172"/>
      <c r="D800" s="134"/>
      <c r="E800" s="134"/>
      <c r="F800" s="134"/>
      <c r="G800" s="134"/>
      <c r="H800" s="134"/>
      <c r="I800" s="134"/>
      <c r="J800" s="176"/>
      <c r="K800" s="176"/>
      <c r="L800" s="176"/>
    </row>
    <row r="801" spans="1:12" ht="21" customHeight="1" x14ac:dyDescent="0.35">
      <c r="A801" s="172"/>
      <c r="D801" s="134"/>
      <c r="E801" s="134"/>
      <c r="F801" s="134"/>
      <c r="G801" s="134"/>
      <c r="H801" s="134"/>
      <c r="I801" s="134"/>
      <c r="J801" s="176"/>
      <c r="K801" s="176"/>
      <c r="L801" s="176"/>
    </row>
    <row r="802" spans="1:12" ht="21" customHeight="1" x14ac:dyDescent="0.35">
      <c r="A802" s="172"/>
      <c r="D802" s="134"/>
      <c r="E802" s="134"/>
      <c r="F802" s="134"/>
      <c r="G802" s="134"/>
      <c r="H802" s="134"/>
      <c r="I802" s="134"/>
      <c r="J802" s="176"/>
      <c r="K802" s="176"/>
      <c r="L802" s="176"/>
    </row>
    <row r="803" spans="1:12" ht="21" customHeight="1" x14ac:dyDescent="0.35">
      <c r="A803" s="172"/>
      <c r="D803" s="134"/>
      <c r="E803" s="134"/>
      <c r="F803" s="134"/>
      <c r="G803" s="134"/>
      <c r="H803" s="134"/>
      <c r="I803" s="134"/>
      <c r="J803" s="176"/>
      <c r="K803" s="176"/>
      <c r="L803" s="176"/>
    </row>
    <row r="804" spans="1:12" ht="21" customHeight="1" x14ac:dyDescent="0.35">
      <c r="A804" s="172"/>
      <c r="D804" s="134"/>
      <c r="E804" s="134"/>
      <c r="F804" s="134"/>
      <c r="G804" s="134"/>
      <c r="H804" s="134"/>
      <c r="I804" s="134"/>
      <c r="J804" s="176"/>
      <c r="K804" s="176"/>
      <c r="L804" s="176"/>
    </row>
    <row r="805" spans="1:12" ht="21" customHeight="1" x14ac:dyDescent="0.35">
      <c r="A805" s="172"/>
      <c r="D805" s="134"/>
      <c r="E805" s="134"/>
      <c r="F805" s="134"/>
      <c r="G805" s="134"/>
      <c r="H805" s="134"/>
      <c r="I805" s="134"/>
      <c r="J805" s="176"/>
      <c r="K805" s="176"/>
      <c r="L805" s="176"/>
    </row>
    <row r="806" spans="1:12" ht="21" customHeight="1" x14ac:dyDescent="0.35">
      <c r="A806" s="172"/>
      <c r="D806" s="134"/>
      <c r="E806" s="134"/>
      <c r="F806" s="134"/>
      <c r="G806" s="134"/>
      <c r="H806" s="134"/>
      <c r="I806" s="134"/>
      <c r="J806" s="176"/>
      <c r="K806" s="176"/>
      <c r="L806" s="176"/>
    </row>
    <row r="807" spans="1:12" ht="21" customHeight="1" x14ac:dyDescent="0.35">
      <c r="A807" s="172"/>
      <c r="D807" s="134"/>
      <c r="E807" s="134"/>
      <c r="F807" s="134"/>
      <c r="G807" s="134"/>
      <c r="H807" s="134"/>
      <c r="I807" s="134"/>
      <c r="J807" s="176"/>
      <c r="K807" s="176"/>
      <c r="L807" s="176"/>
    </row>
    <row r="808" spans="1:12" ht="21" customHeight="1" x14ac:dyDescent="0.35">
      <c r="A808" s="172"/>
      <c r="D808" s="134"/>
      <c r="E808" s="134"/>
      <c r="F808" s="134"/>
      <c r="G808" s="134"/>
      <c r="H808" s="134"/>
      <c r="I808" s="134"/>
      <c r="J808" s="176"/>
      <c r="K808" s="176"/>
      <c r="L808" s="176"/>
    </row>
    <row r="809" spans="1:12" ht="21" customHeight="1" x14ac:dyDescent="0.35">
      <c r="A809" s="172"/>
      <c r="D809" s="134"/>
      <c r="E809" s="134"/>
      <c r="F809" s="134"/>
      <c r="G809" s="134"/>
      <c r="H809" s="134"/>
      <c r="I809" s="134"/>
      <c r="J809" s="176"/>
      <c r="K809" s="176"/>
      <c r="L809" s="176"/>
    </row>
    <row r="810" spans="1:12" ht="21" customHeight="1" x14ac:dyDescent="0.35">
      <c r="A810" s="172"/>
      <c r="D810" s="134"/>
      <c r="E810" s="134"/>
      <c r="F810" s="134"/>
      <c r="G810" s="134"/>
      <c r="H810" s="134"/>
      <c r="I810" s="134"/>
      <c r="J810" s="176"/>
      <c r="K810" s="176"/>
      <c r="L810" s="176"/>
    </row>
    <row r="811" spans="1:12" ht="21" customHeight="1" x14ac:dyDescent="0.35">
      <c r="A811" s="172"/>
      <c r="D811" s="134"/>
      <c r="E811" s="134"/>
      <c r="F811" s="134"/>
      <c r="G811" s="134"/>
      <c r="H811" s="134"/>
      <c r="I811" s="134"/>
      <c r="J811" s="176"/>
      <c r="K811" s="176"/>
      <c r="L811" s="176"/>
    </row>
    <row r="812" spans="1:12" ht="21" customHeight="1" x14ac:dyDescent="0.35">
      <c r="A812" s="172"/>
      <c r="D812" s="134"/>
      <c r="E812" s="134"/>
      <c r="F812" s="134"/>
      <c r="G812" s="134"/>
      <c r="H812" s="134"/>
      <c r="I812" s="134"/>
      <c r="J812" s="176"/>
      <c r="K812" s="176"/>
      <c r="L812" s="176"/>
    </row>
    <row r="813" spans="1:12" ht="21" customHeight="1" x14ac:dyDescent="0.35">
      <c r="A813" s="172"/>
      <c r="D813" s="134"/>
      <c r="E813" s="134"/>
      <c r="F813" s="134"/>
      <c r="G813" s="134"/>
      <c r="H813" s="134"/>
      <c r="I813" s="134"/>
      <c r="J813" s="176"/>
      <c r="K813" s="176"/>
      <c r="L813" s="176"/>
    </row>
    <row r="814" spans="1:12" ht="21" customHeight="1" x14ac:dyDescent="0.35">
      <c r="A814" s="172"/>
      <c r="D814" s="134"/>
      <c r="E814" s="134"/>
      <c r="F814" s="134"/>
      <c r="G814" s="134"/>
      <c r="H814" s="134"/>
      <c r="I814" s="134"/>
      <c r="J814" s="176"/>
      <c r="K814" s="176"/>
      <c r="L814" s="176"/>
    </row>
    <row r="815" spans="1:12" ht="21" customHeight="1" x14ac:dyDescent="0.35">
      <c r="A815" s="172"/>
      <c r="D815" s="134"/>
      <c r="E815" s="134"/>
      <c r="F815" s="134"/>
      <c r="G815" s="134"/>
      <c r="H815" s="134"/>
      <c r="I815" s="134"/>
      <c r="J815" s="176"/>
      <c r="K815" s="176"/>
      <c r="L815" s="176"/>
    </row>
    <row r="816" spans="1:12" ht="21" customHeight="1" x14ac:dyDescent="0.35">
      <c r="A816" s="172"/>
      <c r="D816" s="134"/>
      <c r="E816" s="134"/>
      <c r="F816" s="134"/>
      <c r="G816" s="134"/>
      <c r="H816" s="134"/>
      <c r="I816" s="134"/>
      <c r="J816" s="176"/>
      <c r="K816" s="176"/>
      <c r="L816" s="176"/>
    </row>
    <row r="817" spans="1:12" ht="21" customHeight="1" x14ac:dyDescent="0.35">
      <c r="A817" s="172"/>
      <c r="D817" s="134"/>
      <c r="E817" s="134"/>
      <c r="F817" s="134"/>
      <c r="G817" s="134"/>
      <c r="H817" s="134"/>
      <c r="I817" s="134"/>
      <c r="J817" s="176"/>
      <c r="K817" s="176"/>
      <c r="L817" s="176"/>
    </row>
    <row r="818" spans="1:12" ht="21" customHeight="1" x14ac:dyDescent="0.35">
      <c r="A818" s="172"/>
      <c r="D818" s="134"/>
      <c r="E818" s="134"/>
      <c r="F818" s="134"/>
      <c r="G818" s="134"/>
      <c r="H818" s="134"/>
      <c r="I818" s="134"/>
      <c r="J818" s="176"/>
      <c r="K818" s="176"/>
      <c r="L818" s="176"/>
    </row>
    <row r="819" spans="1:12" ht="21" customHeight="1" x14ac:dyDescent="0.35">
      <c r="A819" s="172"/>
      <c r="D819" s="134"/>
      <c r="E819" s="134"/>
      <c r="F819" s="134"/>
      <c r="G819" s="134"/>
      <c r="H819" s="134"/>
      <c r="I819" s="134"/>
      <c r="J819" s="176"/>
      <c r="K819" s="176"/>
      <c r="L819" s="176"/>
    </row>
    <row r="820" spans="1:12" ht="21" customHeight="1" x14ac:dyDescent="0.35">
      <c r="A820" s="172"/>
      <c r="D820" s="134"/>
      <c r="E820" s="134"/>
      <c r="F820" s="134"/>
      <c r="G820" s="134"/>
      <c r="H820" s="134"/>
      <c r="I820" s="134"/>
      <c r="J820" s="176"/>
      <c r="K820" s="176"/>
      <c r="L820" s="176"/>
    </row>
    <row r="821" spans="1:12" ht="21" customHeight="1" x14ac:dyDescent="0.35">
      <c r="A821" s="172"/>
      <c r="D821" s="134"/>
      <c r="E821" s="134"/>
      <c r="F821" s="134"/>
      <c r="G821" s="134"/>
      <c r="H821" s="134"/>
      <c r="I821" s="134"/>
      <c r="J821" s="176"/>
      <c r="K821" s="176"/>
      <c r="L821" s="176"/>
    </row>
    <row r="822" spans="1:12" ht="21" customHeight="1" x14ac:dyDescent="0.35">
      <c r="A822" s="172"/>
      <c r="D822" s="134"/>
      <c r="E822" s="134"/>
      <c r="F822" s="134"/>
      <c r="G822" s="134"/>
      <c r="H822" s="134"/>
      <c r="I822" s="134"/>
      <c r="J822" s="176"/>
      <c r="K822" s="176"/>
      <c r="L822" s="176"/>
    </row>
    <row r="823" spans="1:12" ht="21" customHeight="1" x14ac:dyDescent="0.35">
      <c r="A823" s="172"/>
      <c r="D823" s="134"/>
      <c r="E823" s="134"/>
      <c r="F823" s="134"/>
      <c r="G823" s="134"/>
      <c r="H823" s="134"/>
      <c r="I823" s="134"/>
      <c r="J823" s="176"/>
      <c r="K823" s="176"/>
      <c r="L823" s="176"/>
    </row>
    <row r="824" spans="1:12" ht="21" customHeight="1" x14ac:dyDescent="0.35">
      <c r="A824" s="172"/>
      <c r="D824" s="134"/>
      <c r="E824" s="134"/>
      <c r="F824" s="134"/>
      <c r="G824" s="134"/>
      <c r="H824" s="134"/>
      <c r="I824" s="134"/>
      <c r="J824" s="176"/>
      <c r="K824" s="176"/>
      <c r="L824" s="176"/>
    </row>
    <row r="825" spans="1:12" ht="21" customHeight="1" x14ac:dyDescent="0.35">
      <c r="A825" s="172"/>
      <c r="D825" s="134"/>
      <c r="E825" s="134"/>
      <c r="F825" s="134"/>
      <c r="G825" s="134"/>
      <c r="H825" s="134"/>
      <c r="I825" s="134"/>
      <c r="J825" s="176"/>
      <c r="K825" s="176"/>
      <c r="L825" s="176"/>
    </row>
    <row r="826" spans="1:12" ht="21" customHeight="1" x14ac:dyDescent="0.35">
      <c r="A826" s="172"/>
      <c r="D826" s="134"/>
      <c r="E826" s="134"/>
      <c r="F826" s="134"/>
      <c r="G826" s="134"/>
      <c r="H826" s="134"/>
      <c r="I826" s="134"/>
      <c r="J826" s="176"/>
      <c r="K826" s="176"/>
      <c r="L826" s="176"/>
    </row>
    <row r="827" spans="1:12" ht="21" customHeight="1" x14ac:dyDescent="0.35">
      <c r="A827" s="172"/>
      <c r="D827" s="134"/>
      <c r="E827" s="134"/>
      <c r="F827" s="134"/>
      <c r="G827" s="134"/>
      <c r="H827" s="134"/>
      <c r="I827" s="134"/>
      <c r="J827" s="176"/>
      <c r="K827" s="176"/>
      <c r="L827" s="176"/>
    </row>
    <row r="828" spans="1:12" ht="21" customHeight="1" x14ac:dyDescent="0.35">
      <c r="A828" s="172"/>
      <c r="D828" s="134"/>
      <c r="E828" s="134"/>
      <c r="F828" s="134"/>
      <c r="G828" s="134"/>
      <c r="H828" s="134"/>
      <c r="I828" s="134"/>
      <c r="J828" s="176"/>
      <c r="K828" s="176"/>
      <c r="L828" s="176"/>
    </row>
    <row r="829" spans="1:12" ht="21" customHeight="1" x14ac:dyDescent="0.35">
      <c r="A829" s="172"/>
      <c r="D829" s="134"/>
      <c r="E829" s="134"/>
      <c r="F829" s="134"/>
      <c r="G829" s="134"/>
      <c r="H829" s="134"/>
      <c r="I829" s="134"/>
      <c r="J829" s="176"/>
      <c r="K829" s="176"/>
      <c r="L829" s="176"/>
    </row>
    <row r="830" spans="1:12" ht="21" customHeight="1" x14ac:dyDescent="0.35">
      <c r="A830" s="172"/>
      <c r="D830" s="134"/>
      <c r="E830" s="134"/>
      <c r="F830" s="134"/>
      <c r="G830" s="134"/>
      <c r="H830" s="134"/>
      <c r="I830" s="134"/>
      <c r="J830" s="176"/>
      <c r="K830" s="176"/>
      <c r="L830" s="176"/>
    </row>
    <row r="831" spans="1:12" ht="21" customHeight="1" x14ac:dyDescent="0.35">
      <c r="A831" s="172"/>
      <c r="D831" s="134"/>
      <c r="E831" s="134"/>
      <c r="F831" s="134"/>
      <c r="G831" s="134"/>
      <c r="H831" s="134"/>
      <c r="I831" s="134"/>
      <c r="J831" s="176"/>
      <c r="K831" s="176"/>
      <c r="L831" s="176"/>
    </row>
    <row r="832" spans="1:12" ht="21" customHeight="1" x14ac:dyDescent="0.35">
      <c r="A832" s="172"/>
      <c r="D832" s="134"/>
      <c r="E832" s="134"/>
      <c r="F832" s="134"/>
      <c r="G832" s="134"/>
      <c r="H832" s="134"/>
      <c r="I832" s="134"/>
      <c r="J832" s="176"/>
      <c r="K832" s="176"/>
      <c r="L832" s="176"/>
    </row>
    <row r="833" spans="1:12" ht="21" customHeight="1" x14ac:dyDescent="0.35">
      <c r="A833" s="172"/>
      <c r="D833" s="134"/>
      <c r="E833" s="134"/>
      <c r="F833" s="134"/>
      <c r="G833" s="134"/>
      <c r="H833" s="134"/>
      <c r="I833" s="134"/>
      <c r="J833" s="176"/>
      <c r="K833" s="176"/>
      <c r="L833" s="176"/>
    </row>
    <row r="834" spans="1:12" ht="21" customHeight="1" x14ac:dyDescent="0.35">
      <c r="A834" s="172"/>
      <c r="D834" s="134"/>
      <c r="E834" s="134"/>
      <c r="F834" s="134"/>
      <c r="G834" s="134"/>
      <c r="H834" s="134"/>
      <c r="I834" s="134"/>
      <c r="J834" s="176"/>
      <c r="K834" s="176"/>
      <c r="L834" s="176"/>
    </row>
    <row r="835" spans="1:12" ht="21" customHeight="1" x14ac:dyDescent="0.35">
      <c r="A835" s="172"/>
      <c r="D835" s="134"/>
      <c r="E835" s="134"/>
      <c r="F835" s="134"/>
      <c r="G835" s="134"/>
      <c r="H835" s="134"/>
      <c r="I835" s="134"/>
      <c r="J835" s="176"/>
      <c r="K835" s="176"/>
      <c r="L835" s="176"/>
    </row>
    <row r="836" spans="1:12" ht="21" customHeight="1" x14ac:dyDescent="0.35">
      <c r="A836" s="172"/>
      <c r="D836" s="134"/>
      <c r="E836" s="134"/>
      <c r="F836" s="134"/>
      <c r="G836" s="134"/>
      <c r="H836" s="134"/>
      <c r="I836" s="134"/>
      <c r="J836" s="176"/>
      <c r="K836" s="176"/>
      <c r="L836" s="176"/>
    </row>
    <row r="837" spans="1:12" ht="21" customHeight="1" x14ac:dyDescent="0.35">
      <c r="A837" s="172"/>
      <c r="D837" s="134"/>
      <c r="E837" s="134"/>
      <c r="F837" s="134"/>
      <c r="G837" s="134"/>
      <c r="H837" s="134"/>
      <c r="I837" s="134"/>
      <c r="J837" s="176"/>
      <c r="K837" s="176"/>
      <c r="L837" s="176"/>
    </row>
    <row r="838" spans="1:12" ht="21" customHeight="1" x14ac:dyDescent="0.35">
      <c r="A838" s="172"/>
      <c r="D838" s="134"/>
      <c r="E838" s="134"/>
      <c r="F838" s="134"/>
      <c r="G838" s="134"/>
      <c r="H838" s="134"/>
      <c r="I838" s="134"/>
      <c r="J838" s="176"/>
      <c r="K838" s="176"/>
      <c r="L838" s="176"/>
    </row>
    <row r="839" spans="1:12" ht="21" customHeight="1" x14ac:dyDescent="0.35">
      <c r="A839" s="172"/>
      <c r="D839" s="134"/>
      <c r="E839" s="134"/>
      <c r="F839" s="134"/>
      <c r="G839" s="134"/>
      <c r="H839" s="134"/>
      <c r="I839" s="134"/>
      <c r="J839" s="176"/>
      <c r="K839" s="176"/>
      <c r="L839" s="176"/>
    </row>
    <row r="840" spans="1:12" ht="21" customHeight="1" x14ac:dyDescent="0.35">
      <c r="A840" s="172"/>
      <c r="D840" s="134"/>
      <c r="E840" s="134"/>
      <c r="F840" s="134"/>
      <c r="G840" s="134"/>
      <c r="H840" s="134"/>
      <c r="I840" s="134"/>
      <c r="J840" s="176"/>
      <c r="K840" s="176"/>
      <c r="L840" s="176"/>
    </row>
    <row r="841" spans="1:12" ht="21" customHeight="1" x14ac:dyDescent="0.35">
      <c r="A841" s="172"/>
      <c r="D841" s="134"/>
      <c r="E841" s="134"/>
      <c r="F841" s="134"/>
      <c r="G841" s="134"/>
      <c r="H841" s="134"/>
      <c r="I841" s="134"/>
      <c r="J841" s="176"/>
      <c r="K841" s="176"/>
      <c r="L841" s="176"/>
    </row>
    <row r="842" spans="1:12" ht="21" customHeight="1" x14ac:dyDescent="0.35">
      <c r="A842" s="172"/>
      <c r="D842" s="134"/>
      <c r="E842" s="134"/>
      <c r="F842" s="134"/>
      <c r="G842" s="134"/>
      <c r="H842" s="134"/>
      <c r="I842" s="134"/>
      <c r="J842" s="176"/>
      <c r="K842" s="176"/>
      <c r="L842" s="176"/>
    </row>
    <row r="843" spans="1:12" ht="21" customHeight="1" x14ac:dyDescent="0.35">
      <c r="A843" s="172"/>
      <c r="D843" s="134"/>
      <c r="E843" s="134"/>
      <c r="F843" s="134"/>
      <c r="G843" s="134"/>
      <c r="H843" s="134"/>
      <c r="I843" s="134"/>
      <c r="J843" s="176"/>
      <c r="K843" s="176"/>
      <c r="L843" s="176"/>
    </row>
    <row r="844" spans="1:12" ht="21" customHeight="1" x14ac:dyDescent="0.35">
      <c r="A844" s="172"/>
      <c r="D844" s="134"/>
      <c r="E844" s="134"/>
      <c r="F844" s="134"/>
      <c r="G844" s="134"/>
      <c r="H844" s="134"/>
      <c r="I844" s="134"/>
      <c r="J844" s="176"/>
      <c r="K844" s="176"/>
      <c r="L844" s="176"/>
    </row>
    <row r="845" spans="1:12" ht="21" customHeight="1" x14ac:dyDescent="0.35">
      <c r="A845" s="172"/>
      <c r="D845" s="134"/>
      <c r="E845" s="134"/>
      <c r="F845" s="134"/>
      <c r="G845" s="134"/>
      <c r="H845" s="134"/>
      <c r="I845" s="134"/>
      <c r="J845" s="176"/>
      <c r="K845" s="176"/>
      <c r="L845" s="176"/>
    </row>
    <row r="846" spans="1:12" ht="21" customHeight="1" x14ac:dyDescent="0.35">
      <c r="A846" s="172"/>
      <c r="D846" s="134"/>
      <c r="E846" s="134"/>
      <c r="F846" s="134"/>
      <c r="G846" s="134"/>
      <c r="H846" s="134"/>
      <c r="I846" s="134"/>
      <c r="J846" s="176"/>
      <c r="K846" s="176"/>
      <c r="L846" s="176"/>
    </row>
    <row r="847" spans="1:12" ht="21" customHeight="1" x14ac:dyDescent="0.35">
      <c r="A847" s="172"/>
      <c r="D847" s="134"/>
      <c r="E847" s="134"/>
      <c r="F847" s="134"/>
      <c r="G847" s="134"/>
      <c r="H847" s="134"/>
      <c r="I847" s="134"/>
      <c r="J847" s="176"/>
      <c r="K847" s="176"/>
      <c r="L847" s="176"/>
    </row>
    <row r="848" spans="1:12" ht="21" customHeight="1" x14ac:dyDescent="0.35">
      <c r="A848" s="172"/>
      <c r="D848" s="134"/>
      <c r="E848" s="134"/>
      <c r="F848" s="134"/>
      <c r="G848" s="134"/>
      <c r="H848" s="134"/>
      <c r="I848" s="134"/>
      <c r="J848" s="176"/>
      <c r="K848" s="176"/>
      <c r="L848" s="176"/>
    </row>
    <row r="849" spans="1:12" ht="21" customHeight="1" x14ac:dyDescent="0.35">
      <c r="A849" s="172"/>
      <c r="D849" s="134"/>
      <c r="E849" s="134"/>
      <c r="F849" s="134"/>
      <c r="G849" s="134"/>
      <c r="H849" s="134"/>
      <c r="I849" s="134"/>
      <c r="J849" s="176"/>
      <c r="K849" s="176"/>
      <c r="L849" s="176"/>
    </row>
    <row r="850" spans="1:12" ht="21" customHeight="1" x14ac:dyDescent="0.35">
      <c r="A850" s="172"/>
      <c r="D850" s="134"/>
      <c r="E850" s="134"/>
      <c r="F850" s="134"/>
      <c r="G850" s="134"/>
      <c r="H850" s="134"/>
      <c r="I850" s="134"/>
      <c r="J850" s="176"/>
      <c r="K850" s="176"/>
      <c r="L850" s="176"/>
    </row>
    <row r="851" spans="1:12" ht="21" customHeight="1" x14ac:dyDescent="0.35">
      <c r="A851" s="172"/>
      <c r="D851" s="134"/>
      <c r="E851" s="134"/>
      <c r="F851" s="134"/>
      <c r="G851" s="134"/>
      <c r="H851" s="134"/>
      <c r="I851" s="134"/>
      <c r="J851" s="176"/>
      <c r="K851" s="176"/>
      <c r="L851" s="176"/>
    </row>
    <row r="852" spans="1:12" ht="21" customHeight="1" x14ac:dyDescent="0.35">
      <c r="A852" s="172"/>
      <c r="D852" s="134"/>
      <c r="E852" s="134"/>
      <c r="F852" s="134"/>
      <c r="G852" s="134"/>
      <c r="H852" s="134"/>
      <c r="I852" s="134"/>
      <c r="J852" s="176"/>
      <c r="K852" s="176"/>
      <c r="L852" s="176"/>
    </row>
    <row r="853" spans="1:12" ht="21" customHeight="1" x14ac:dyDescent="0.35">
      <c r="A853" s="172"/>
      <c r="D853" s="134"/>
      <c r="E853" s="134"/>
      <c r="F853" s="134"/>
      <c r="G853" s="134"/>
      <c r="H853" s="134"/>
      <c r="I853" s="134"/>
      <c r="J853" s="176"/>
      <c r="K853" s="176"/>
      <c r="L853" s="176"/>
    </row>
    <row r="854" spans="1:12" ht="21" customHeight="1" x14ac:dyDescent="0.35">
      <c r="A854" s="172"/>
      <c r="D854" s="134"/>
      <c r="E854" s="134"/>
      <c r="F854" s="134"/>
      <c r="G854" s="134"/>
      <c r="H854" s="134"/>
      <c r="I854" s="134"/>
      <c r="J854" s="176"/>
      <c r="K854" s="176"/>
      <c r="L854" s="176"/>
    </row>
    <row r="855" spans="1:12" ht="21" customHeight="1" x14ac:dyDescent="0.35">
      <c r="A855" s="172"/>
      <c r="D855" s="134"/>
      <c r="E855" s="134"/>
      <c r="F855" s="134"/>
      <c r="G855" s="134"/>
      <c r="H855" s="134"/>
      <c r="I855" s="134"/>
      <c r="J855" s="176"/>
      <c r="K855" s="176"/>
      <c r="L855" s="176"/>
    </row>
    <row r="856" spans="1:12" ht="21" customHeight="1" x14ac:dyDescent="0.35">
      <c r="A856" s="172"/>
      <c r="D856" s="134"/>
      <c r="E856" s="134"/>
      <c r="F856" s="134"/>
      <c r="G856" s="134"/>
      <c r="H856" s="134"/>
      <c r="I856" s="134"/>
      <c r="J856" s="176"/>
      <c r="K856" s="176"/>
      <c r="L856" s="176"/>
    </row>
    <row r="857" spans="1:12" ht="21" customHeight="1" x14ac:dyDescent="0.35">
      <c r="A857" s="172"/>
      <c r="D857" s="134"/>
      <c r="E857" s="134"/>
      <c r="F857" s="134"/>
      <c r="G857" s="134"/>
      <c r="H857" s="134"/>
      <c r="I857" s="134"/>
      <c r="J857" s="176"/>
      <c r="K857" s="176"/>
      <c r="L857" s="176"/>
    </row>
    <row r="858" spans="1:12" ht="21" customHeight="1" x14ac:dyDescent="0.35">
      <c r="A858" s="172"/>
      <c r="D858" s="134"/>
      <c r="E858" s="134"/>
      <c r="F858" s="134"/>
      <c r="G858" s="134"/>
      <c r="H858" s="134"/>
      <c r="I858" s="134"/>
      <c r="J858" s="176"/>
      <c r="K858" s="176"/>
      <c r="L858" s="176"/>
    </row>
    <row r="859" spans="1:12" ht="21" customHeight="1" x14ac:dyDescent="0.35">
      <c r="A859" s="172"/>
      <c r="D859" s="134"/>
      <c r="E859" s="134"/>
      <c r="F859" s="134"/>
      <c r="G859" s="134"/>
      <c r="H859" s="134"/>
      <c r="I859" s="134"/>
      <c r="J859" s="176"/>
      <c r="K859" s="176"/>
      <c r="L859" s="176"/>
    </row>
    <row r="860" spans="1:12" ht="21" customHeight="1" x14ac:dyDescent="0.35">
      <c r="A860" s="172"/>
      <c r="D860" s="134"/>
      <c r="E860" s="134"/>
      <c r="F860" s="134"/>
      <c r="G860" s="134"/>
      <c r="H860" s="134"/>
      <c r="I860" s="134"/>
      <c r="J860" s="176"/>
      <c r="K860" s="176"/>
      <c r="L860" s="176"/>
    </row>
    <row r="861" spans="1:12" ht="21" customHeight="1" x14ac:dyDescent="0.35">
      <c r="A861" s="172"/>
      <c r="D861" s="134"/>
      <c r="E861" s="134"/>
      <c r="F861" s="134"/>
      <c r="G861" s="134"/>
      <c r="H861" s="134"/>
      <c r="I861" s="134"/>
      <c r="J861" s="176"/>
      <c r="K861" s="176"/>
      <c r="L861" s="176"/>
    </row>
    <row r="862" spans="1:12" ht="21" customHeight="1" x14ac:dyDescent="0.35">
      <c r="A862" s="172"/>
      <c r="D862" s="134"/>
      <c r="E862" s="134"/>
      <c r="F862" s="134"/>
      <c r="G862" s="134"/>
      <c r="H862" s="134"/>
      <c r="I862" s="134"/>
      <c r="J862" s="176"/>
      <c r="K862" s="176"/>
      <c r="L862" s="176"/>
    </row>
    <row r="863" spans="1:12" ht="21" customHeight="1" x14ac:dyDescent="0.35">
      <c r="A863" s="172"/>
      <c r="D863" s="134"/>
      <c r="E863" s="134"/>
      <c r="F863" s="134"/>
      <c r="G863" s="134"/>
      <c r="H863" s="134"/>
      <c r="I863" s="134"/>
      <c r="J863" s="176"/>
      <c r="K863" s="176"/>
      <c r="L863" s="176"/>
    </row>
    <row r="864" spans="1:12" ht="21" customHeight="1" x14ac:dyDescent="0.35">
      <c r="A864" s="172"/>
      <c r="D864" s="134"/>
      <c r="E864" s="134"/>
      <c r="F864" s="134"/>
      <c r="G864" s="134"/>
      <c r="H864" s="134"/>
      <c r="I864" s="134"/>
      <c r="J864" s="176"/>
      <c r="K864" s="176"/>
      <c r="L864" s="176"/>
    </row>
    <row r="865" spans="1:12" ht="21" customHeight="1" x14ac:dyDescent="0.35">
      <c r="A865" s="172"/>
      <c r="D865" s="134"/>
      <c r="E865" s="134"/>
      <c r="F865" s="134"/>
      <c r="G865" s="134"/>
      <c r="H865" s="134"/>
      <c r="I865" s="134"/>
      <c r="J865" s="176"/>
      <c r="K865" s="176"/>
      <c r="L865" s="176"/>
    </row>
    <row r="866" spans="1:12" ht="21" customHeight="1" x14ac:dyDescent="0.35">
      <c r="A866" s="172"/>
      <c r="D866" s="134"/>
      <c r="E866" s="134"/>
      <c r="F866" s="134"/>
      <c r="G866" s="134"/>
      <c r="H866" s="134"/>
      <c r="I866" s="134"/>
      <c r="J866" s="176"/>
      <c r="K866" s="176"/>
      <c r="L866" s="176"/>
    </row>
    <row r="867" spans="1:12" ht="21" customHeight="1" x14ac:dyDescent="0.35">
      <c r="A867" s="172"/>
      <c r="D867" s="134"/>
      <c r="E867" s="134"/>
      <c r="F867" s="134"/>
      <c r="G867" s="134"/>
      <c r="H867" s="134"/>
      <c r="I867" s="134"/>
      <c r="J867" s="176"/>
      <c r="K867" s="176"/>
      <c r="L867" s="176"/>
    </row>
    <row r="868" spans="1:12" ht="21" customHeight="1" x14ac:dyDescent="0.35">
      <c r="A868" s="172"/>
      <c r="D868" s="134"/>
      <c r="E868" s="134"/>
      <c r="F868" s="134"/>
      <c r="G868" s="134"/>
      <c r="H868" s="134"/>
      <c r="I868" s="134"/>
      <c r="J868" s="176"/>
      <c r="K868" s="176"/>
      <c r="L868" s="176"/>
    </row>
    <row r="869" spans="1:12" ht="21" customHeight="1" x14ac:dyDescent="0.35">
      <c r="A869" s="172"/>
      <c r="D869" s="134"/>
      <c r="E869" s="134"/>
      <c r="F869" s="134"/>
      <c r="G869" s="134"/>
      <c r="H869" s="134"/>
      <c r="I869" s="134"/>
      <c r="J869" s="176"/>
      <c r="K869" s="176"/>
      <c r="L869" s="176"/>
    </row>
    <row r="870" spans="1:12" ht="21" customHeight="1" x14ac:dyDescent="0.35">
      <c r="A870" s="172"/>
      <c r="D870" s="134"/>
      <c r="E870" s="134"/>
      <c r="F870" s="134"/>
      <c r="G870" s="134"/>
      <c r="H870" s="134"/>
      <c r="I870" s="134"/>
      <c r="J870" s="176"/>
      <c r="K870" s="176"/>
      <c r="L870" s="176"/>
    </row>
    <row r="871" spans="1:12" ht="21" customHeight="1" x14ac:dyDescent="0.35">
      <c r="A871" s="172"/>
      <c r="D871" s="134"/>
      <c r="E871" s="134"/>
      <c r="F871" s="134"/>
      <c r="G871" s="134"/>
      <c r="H871" s="134"/>
      <c r="I871" s="134"/>
      <c r="J871" s="176"/>
      <c r="K871" s="176"/>
      <c r="L871" s="176"/>
    </row>
    <row r="872" spans="1:12" ht="21" customHeight="1" x14ac:dyDescent="0.35">
      <c r="A872" s="172"/>
      <c r="D872" s="134"/>
      <c r="E872" s="134"/>
      <c r="F872" s="134"/>
      <c r="G872" s="134"/>
      <c r="H872" s="134"/>
      <c r="I872" s="134"/>
      <c r="J872" s="176"/>
      <c r="K872" s="176"/>
      <c r="L872" s="176"/>
    </row>
    <row r="873" spans="1:12" ht="21" customHeight="1" x14ac:dyDescent="0.35">
      <c r="A873" s="172"/>
      <c r="D873" s="134"/>
      <c r="E873" s="134"/>
      <c r="F873" s="134"/>
      <c r="G873" s="134"/>
      <c r="H873" s="134"/>
      <c r="I873" s="134"/>
      <c r="J873" s="176"/>
      <c r="K873" s="176"/>
      <c r="L873" s="176"/>
    </row>
    <row r="874" spans="1:12" ht="21" customHeight="1" x14ac:dyDescent="0.35">
      <c r="A874" s="172"/>
      <c r="D874" s="134"/>
      <c r="E874" s="134"/>
      <c r="F874" s="134"/>
      <c r="G874" s="134"/>
      <c r="H874" s="134"/>
      <c r="I874" s="134"/>
      <c r="J874" s="176"/>
      <c r="K874" s="176"/>
      <c r="L874" s="176"/>
    </row>
    <row r="875" spans="1:12" ht="21" customHeight="1" x14ac:dyDescent="0.35">
      <c r="A875" s="172"/>
      <c r="D875" s="134"/>
      <c r="E875" s="134"/>
      <c r="F875" s="134"/>
      <c r="G875" s="134"/>
      <c r="H875" s="134"/>
      <c r="I875" s="134"/>
      <c r="J875" s="176"/>
      <c r="K875" s="176"/>
      <c r="L875" s="176"/>
    </row>
    <row r="876" spans="1:12" ht="21" customHeight="1" x14ac:dyDescent="0.35">
      <c r="A876" s="172"/>
      <c r="D876" s="134"/>
      <c r="E876" s="134"/>
      <c r="F876" s="134"/>
      <c r="G876" s="134"/>
      <c r="H876" s="134"/>
      <c r="I876" s="134"/>
      <c r="J876" s="176"/>
      <c r="K876" s="176"/>
      <c r="L876" s="176"/>
    </row>
  </sheetData>
  <mergeCells count="39">
    <mergeCell ref="A1:L1"/>
    <mergeCell ref="A2:A3"/>
    <mergeCell ref="B2:B3"/>
    <mergeCell ref="D2:D3"/>
    <mergeCell ref="E2:E3"/>
    <mergeCell ref="F2:F3"/>
    <mergeCell ref="G2:G3"/>
    <mergeCell ref="H2:H3"/>
    <mergeCell ref="I2:I3"/>
    <mergeCell ref="K2:L2"/>
    <mergeCell ref="J2:J3"/>
    <mergeCell ref="C2:C3"/>
    <mergeCell ref="A5:B5"/>
    <mergeCell ref="F5:I5"/>
    <mergeCell ref="K5:L5"/>
    <mergeCell ref="A22:B22"/>
    <mergeCell ref="F22:I22"/>
    <mergeCell ref="K22:L22"/>
    <mergeCell ref="A62:B62"/>
    <mergeCell ref="F62:I62"/>
    <mergeCell ref="K62:L62"/>
    <mergeCell ref="A67:B67"/>
    <mergeCell ref="F67:I67"/>
    <mergeCell ref="K67:L67"/>
    <mergeCell ref="A201:C201"/>
    <mergeCell ref="A131:B131"/>
    <mergeCell ref="F131:I131"/>
    <mergeCell ref="K131:L131"/>
    <mergeCell ref="A159:B159"/>
    <mergeCell ref="A193:B193"/>
    <mergeCell ref="A200:B200"/>
    <mergeCell ref="A125:B125"/>
    <mergeCell ref="F125:I125"/>
    <mergeCell ref="K125:L125"/>
    <mergeCell ref="A70:B70"/>
    <mergeCell ref="F70:I70"/>
    <mergeCell ref="K70:L70"/>
    <mergeCell ref="A109:B109"/>
    <mergeCell ref="F109:I109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1001"/>
  <sheetViews>
    <sheetView showGridLines="0" zoomScale="120" zoomScaleNormal="120" workbookViewId="0">
      <selection activeCell="F7" sqref="F7"/>
    </sheetView>
  </sheetViews>
  <sheetFormatPr defaultColWidth="9.125" defaultRowHeight="21" x14ac:dyDescent="0.2"/>
  <cols>
    <col min="1" max="1" width="5.25" style="1" bestFit="1" customWidth="1"/>
    <col min="2" max="2" width="34.375" style="1" bestFit="1" customWidth="1"/>
    <col min="3" max="3" width="7.375" style="591" customWidth="1"/>
    <col min="4" max="4" width="15" style="1" customWidth="1"/>
    <col min="5" max="5" width="14.125" style="1" bestFit="1" customWidth="1"/>
    <col min="6" max="6" width="15.75" style="1" customWidth="1"/>
    <col min="7" max="7" width="15.25" style="34" customWidth="1"/>
    <col min="8" max="8" width="13.625" style="36" customWidth="1"/>
    <col min="9" max="9" width="13.625" style="1" customWidth="1"/>
    <col min="10" max="10" width="18" style="6" customWidth="1"/>
    <col min="11" max="12" width="18.375" style="5" bestFit="1" customWidth="1"/>
    <col min="13" max="16384" width="9.125" style="1"/>
  </cols>
  <sheetData>
    <row r="1" spans="1:12" x14ac:dyDescent="0.2">
      <c r="A1" s="629" t="s">
        <v>11</v>
      </c>
      <c r="B1" s="629"/>
      <c r="C1" s="629"/>
      <c r="D1" s="629"/>
      <c r="E1" s="629"/>
      <c r="F1" s="629"/>
      <c r="G1" s="629"/>
      <c r="H1" s="629"/>
      <c r="I1" s="629"/>
      <c r="J1" s="629"/>
      <c r="K1" s="629"/>
      <c r="L1" s="629"/>
    </row>
    <row r="2" spans="1:12" s="26" customFormat="1" ht="18.75" x14ac:dyDescent="0.2">
      <c r="A2" s="630" t="s">
        <v>0</v>
      </c>
      <c r="B2" s="630" t="s">
        <v>1</v>
      </c>
      <c r="C2" s="628" t="s">
        <v>2296</v>
      </c>
      <c r="D2" s="630" t="s">
        <v>2</v>
      </c>
      <c r="E2" s="631" t="s">
        <v>12</v>
      </c>
      <c r="F2" s="637" t="s">
        <v>831</v>
      </c>
      <c r="G2" s="630" t="s">
        <v>54</v>
      </c>
      <c r="H2" s="632" t="s">
        <v>3</v>
      </c>
      <c r="I2" s="633" t="s">
        <v>53</v>
      </c>
      <c r="J2" s="634" t="s">
        <v>4</v>
      </c>
      <c r="K2" s="636" t="s">
        <v>5</v>
      </c>
      <c r="L2" s="636"/>
    </row>
    <row r="3" spans="1:12" s="26" customFormat="1" ht="36" customHeight="1" x14ac:dyDescent="0.2">
      <c r="A3" s="630"/>
      <c r="B3" s="630"/>
      <c r="C3" s="628"/>
      <c r="D3" s="630"/>
      <c r="E3" s="631"/>
      <c r="F3" s="638"/>
      <c r="G3" s="630"/>
      <c r="H3" s="632"/>
      <c r="I3" s="633"/>
      <c r="J3" s="635"/>
      <c r="K3" s="32" t="s">
        <v>6</v>
      </c>
      <c r="L3" s="32" t="s">
        <v>7</v>
      </c>
    </row>
    <row r="4" spans="1:12" x14ac:dyDescent="0.2">
      <c r="A4" s="16">
        <v>1</v>
      </c>
      <c r="B4" s="17" t="s">
        <v>8</v>
      </c>
      <c r="C4" s="585" t="s">
        <v>4304</v>
      </c>
      <c r="D4" s="9" t="s">
        <v>16</v>
      </c>
      <c r="E4" s="9" t="s">
        <v>17</v>
      </c>
      <c r="F4" s="18">
        <v>10.8</v>
      </c>
      <c r="G4" s="27">
        <v>324</v>
      </c>
      <c r="H4" s="28">
        <v>7776</v>
      </c>
      <c r="I4" s="18">
        <v>45.7</v>
      </c>
      <c r="J4" s="8">
        <v>18000</v>
      </c>
      <c r="K4" s="8" t="s">
        <v>31</v>
      </c>
      <c r="L4" s="8" t="s">
        <v>32</v>
      </c>
    </row>
    <row r="5" spans="1:12" x14ac:dyDescent="0.2">
      <c r="A5" s="19"/>
      <c r="B5" s="19"/>
      <c r="C5" s="586"/>
      <c r="D5" s="9" t="s">
        <v>16</v>
      </c>
      <c r="E5" s="9" t="s">
        <v>18</v>
      </c>
      <c r="F5" s="18">
        <v>11</v>
      </c>
      <c r="G5" s="27">
        <v>312</v>
      </c>
      <c r="H5" s="28">
        <v>7488</v>
      </c>
      <c r="I5" s="18">
        <v>45.1</v>
      </c>
      <c r="J5" s="8">
        <v>18000</v>
      </c>
      <c r="K5" s="8" t="s">
        <v>33</v>
      </c>
      <c r="L5" s="8" t="s">
        <v>34</v>
      </c>
    </row>
    <row r="6" spans="1:12" x14ac:dyDescent="0.2">
      <c r="A6" s="20"/>
      <c r="B6" s="20"/>
      <c r="C6" s="587"/>
      <c r="D6" s="9" t="s">
        <v>16</v>
      </c>
      <c r="E6" s="9" t="s">
        <v>19</v>
      </c>
      <c r="F6" s="18">
        <v>10.5</v>
      </c>
      <c r="G6" s="27">
        <v>324</v>
      </c>
      <c r="H6" s="28">
        <v>7776</v>
      </c>
      <c r="I6" s="18">
        <v>50.5</v>
      </c>
      <c r="J6" s="8">
        <v>18000</v>
      </c>
      <c r="K6" s="8" t="s">
        <v>35</v>
      </c>
      <c r="L6" s="8" t="s">
        <v>36</v>
      </c>
    </row>
    <row r="7" spans="1:12" x14ac:dyDescent="0.2">
      <c r="A7" s="639" t="s">
        <v>9</v>
      </c>
      <c r="B7" s="640"/>
      <c r="C7" s="588"/>
      <c r="D7" s="15">
        <v>1</v>
      </c>
      <c r="E7" s="15">
        <v>3</v>
      </c>
      <c r="F7" s="21"/>
      <c r="G7" s="3"/>
      <c r="H7" s="4"/>
      <c r="I7" s="15"/>
      <c r="J7" s="24">
        <f>SUM(J4:J6)</f>
        <v>54000</v>
      </c>
      <c r="K7" s="24"/>
      <c r="L7" s="24"/>
    </row>
    <row r="8" spans="1:12" x14ac:dyDescent="0.2">
      <c r="A8" s="9">
        <v>2</v>
      </c>
      <c r="B8" s="14" t="s">
        <v>13</v>
      </c>
      <c r="C8" s="589" t="s">
        <v>4305</v>
      </c>
      <c r="D8" s="9" t="s">
        <v>20</v>
      </c>
      <c r="E8" s="9" t="s">
        <v>21</v>
      </c>
      <c r="F8" s="18">
        <v>11.2</v>
      </c>
      <c r="G8" s="3">
        <v>372</v>
      </c>
      <c r="H8" s="4">
        <v>8928</v>
      </c>
      <c r="I8" s="18">
        <v>50.3</v>
      </c>
      <c r="J8" s="8">
        <v>15000</v>
      </c>
      <c r="K8" s="8" t="s">
        <v>37</v>
      </c>
      <c r="L8" s="8" t="s">
        <v>38</v>
      </c>
    </row>
    <row r="9" spans="1:12" x14ac:dyDescent="0.2">
      <c r="A9" s="639" t="s">
        <v>9</v>
      </c>
      <c r="B9" s="640"/>
      <c r="C9" s="588"/>
      <c r="D9" s="15">
        <v>1</v>
      </c>
      <c r="E9" s="15">
        <v>1</v>
      </c>
      <c r="F9" s="21"/>
      <c r="G9" s="33"/>
      <c r="H9" s="35"/>
      <c r="I9" s="22"/>
      <c r="J9" s="24">
        <f>SUM(J8)</f>
        <v>15000</v>
      </c>
      <c r="K9" s="24"/>
      <c r="L9" s="24"/>
    </row>
    <row r="10" spans="1:12" x14ac:dyDescent="0.2">
      <c r="A10" s="16">
        <v>3</v>
      </c>
      <c r="B10" s="25" t="s">
        <v>14</v>
      </c>
      <c r="C10" s="585" t="s">
        <v>4249</v>
      </c>
      <c r="D10" s="9" t="s">
        <v>22</v>
      </c>
      <c r="E10" s="9" t="s">
        <v>23</v>
      </c>
      <c r="F10" s="18">
        <v>15</v>
      </c>
      <c r="G10" s="33">
        <v>348</v>
      </c>
      <c r="H10" s="35">
        <v>8352</v>
      </c>
      <c r="I10" s="18">
        <v>52.2</v>
      </c>
      <c r="J10" s="8">
        <v>3000</v>
      </c>
      <c r="K10" s="8" t="s">
        <v>39</v>
      </c>
      <c r="L10" s="8" t="s">
        <v>40</v>
      </c>
    </row>
    <row r="11" spans="1:12" x14ac:dyDescent="0.2">
      <c r="A11" s="19"/>
      <c r="B11" s="19"/>
      <c r="C11" s="586"/>
      <c r="D11" s="9" t="s">
        <v>22</v>
      </c>
      <c r="E11" s="9" t="s">
        <v>24</v>
      </c>
      <c r="F11" s="18">
        <v>11</v>
      </c>
      <c r="G11" s="33">
        <v>312</v>
      </c>
      <c r="H11" s="35">
        <v>7488</v>
      </c>
      <c r="I11" s="18">
        <v>48.4</v>
      </c>
      <c r="J11" s="8">
        <v>3000</v>
      </c>
      <c r="K11" s="8" t="s">
        <v>41</v>
      </c>
      <c r="L11" s="8" t="s">
        <v>42</v>
      </c>
    </row>
    <row r="12" spans="1:12" x14ac:dyDescent="0.2">
      <c r="A12" s="19"/>
      <c r="B12" s="19"/>
      <c r="C12" s="586"/>
      <c r="D12" s="9" t="s">
        <v>22</v>
      </c>
      <c r="E12" s="9" t="s">
        <v>25</v>
      </c>
      <c r="F12" s="18">
        <v>11</v>
      </c>
      <c r="G12" s="33">
        <v>324</v>
      </c>
      <c r="H12" s="35">
        <v>7776</v>
      </c>
      <c r="I12" s="18">
        <v>49.3</v>
      </c>
      <c r="J12" s="8">
        <v>3000</v>
      </c>
      <c r="K12" s="8" t="s">
        <v>43</v>
      </c>
      <c r="L12" s="8" t="s">
        <v>44</v>
      </c>
    </row>
    <row r="13" spans="1:12" x14ac:dyDescent="0.2">
      <c r="A13" s="19"/>
      <c r="B13" s="19"/>
      <c r="C13" s="586"/>
      <c r="D13" s="9" t="s">
        <v>22</v>
      </c>
      <c r="E13" s="9" t="s">
        <v>26</v>
      </c>
      <c r="F13" s="18">
        <v>10.9</v>
      </c>
      <c r="G13" s="33">
        <v>240</v>
      </c>
      <c r="H13" s="35">
        <v>5760</v>
      </c>
      <c r="I13" s="18">
        <v>50.7</v>
      </c>
      <c r="J13" s="8">
        <v>3000</v>
      </c>
      <c r="K13" s="8" t="s">
        <v>45</v>
      </c>
      <c r="L13" s="8" t="s">
        <v>46</v>
      </c>
    </row>
    <row r="14" spans="1:12" x14ac:dyDescent="0.2">
      <c r="A14" s="19"/>
      <c r="B14" s="19"/>
      <c r="C14" s="586"/>
      <c r="D14" s="9" t="s">
        <v>22</v>
      </c>
      <c r="E14" s="9" t="s">
        <v>27</v>
      </c>
      <c r="F14" s="18">
        <v>10.9</v>
      </c>
      <c r="G14" s="33">
        <v>216</v>
      </c>
      <c r="H14" s="35">
        <v>5184</v>
      </c>
      <c r="I14" s="18">
        <v>51.18</v>
      </c>
      <c r="J14" s="8">
        <v>3000</v>
      </c>
      <c r="K14" s="8" t="s">
        <v>47</v>
      </c>
      <c r="L14" s="8" t="s">
        <v>48</v>
      </c>
    </row>
    <row r="15" spans="1:12" x14ac:dyDescent="0.2">
      <c r="A15" s="20"/>
      <c r="B15" s="20"/>
      <c r="C15" s="587"/>
      <c r="D15" s="9" t="s">
        <v>22</v>
      </c>
      <c r="E15" s="9" t="s">
        <v>28</v>
      </c>
      <c r="F15" s="18">
        <v>10.9</v>
      </c>
      <c r="G15" s="33">
        <v>324</v>
      </c>
      <c r="H15" s="35">
        <v>7776</v>
      </c>
      <c r="I15" s="18">
        <v>46.23</v>
      </c>
      <c r="J15" s="8">
        <v>3000</v>
      </c>
      <c r="K15" s="8" t="s">
        <v>49</v>
      </c>
      <c r="L15" s="8" t="s">
        <v>50</v>
      </c>
    </row>
    <row r="16" spans="1:12" x14ac:dyDescent="0.2">
      <c r="A16" s="639" t="s">
        <v>9</v>
      </c>
      <c r="B16" s="640"/>
      <c r="C16" s="588"/>
      <c r="D16" s="15">
        <v>1</v>
      </c>
      <c r="E16" s="15">
        <v>6</v>
      </c>
      <c r="F16" s="23"/>
      <c r="G16" s="33"/>
      <c r="H16" s="35"/>
      <c r="I16" s="22"/>
      <c r="J16" s="24">
        <f>SUM(J10:J15)</f>
        <v>18000</v>
      </c>
      <c r="K16" s="24"/>
      <c r="L16" s="24"/>
    </row>
    <row r="17" spans="1:12" x14ac:dyDescent="0.2">
      <c r="A17" s="9">
        <v>4</v>
      </c>
      <c r="B17" s="13" t="s">
        <v>15</v>
      </c>
      <c r="C17" s="589" t="s">
        <v>4297</v>
      </c>
      <c r="D17" s="9" t="s">
        <v>29</v>
      </c>
      <c r="E17" s="9" t="s">
        <v>30</v>
      </c>
      <c r="F17" s="18">
        <v>11</v>
      </c>
      <c r="G17" s="33">
        <v>228</v>
      </c>
      <c r="H17" s="35">
        <v>5472</v>
      </c>
      <c r="I17" s="18">
        <v>53.1</v>
      </c>
      <c r="J17" s="8">
        <v>1500</v>
      </c>
      <c r="K17" s="8" t="s">
        <v>51</v>
      </c>
      <c r="L17" s="8" t="s">
        <v>52</v>
      </c>
    </row>
    <row r="18" spans="1:12" x14ac:dyDescent="0.2">
      <c r="A18" s="641" t="s">
        <v>9</v>
      </c>
      <c r="B18" s="641"/>
      <c r="C18" s="590"/>
      <c r="D18" s="15">
        <v>1</v>
      </c>
      <c r="E18" s="15">
        <v>1</v>
      </c>
      <c r="F18" s="23"/>
      <c r="G18" s="33"/>
      <c r="H18" s="35"/>
      <c r="I18" s="22"/>
      <c r="J18" s="24">
        <f>SUM(J17)</f>
        <v>1500</v>
      </c>
      <c r="K18" s="24"/>
      <c r="L18" s="24"/>
    </row>
    <row r="19" spans="1:12" x14ac:dyDescent="0.2">
      <c r="A19" s="642" t="s">
        <v>10</v>
      </c>
      <c r="B19" s="643"/>
      <c r="C19" s="644"/>
      <c r="D19" s="12">
        <f>SUM(D7+D9+D16+D18)</f>
        <v>4</v>
      </c>
      <c r="E19" s="12">
        <f>SUM(E7+E9+E16+E18)</f>
        <v>11</v>
      </c>
      <c r="F19" s="11"/>
      <c r="G19" s="33"/>
      <c r="H19" s="35"/>
      <c r="I19" s="12"/>
      <c r="J19" s="7">
        <f>SUM(J7+J9+J16+J18)</f>
        <v>88500</v>
      </c>
      <c r="K19" s="10"/>
      <c r="L19" s="10"/>
    </row>
    <row r="33" spans="7:12" x14ac:dyDescent="0.2">
      <c r="G33" s="1"/>
      <c r="H33" s="1"/>
      <c r="J33" s="1"/>
      <c r="K33" s="1"/>
      <c r="L33" s="1"/>
    </row>
    <row r="34" spans="7:12" x14ac:dyDescent="0.2">
      <c r="G34" s="1"/>
      <c r="H34" s="1"/>
      <c r="J34" s="1"/>
      <c r="K34" s="1"/>
      <c r="L34" s="1"/>
    </row>
    <row r="35" spans="7:12" x14ac:dyDescent="0.2">
      <c r="G35" s="1"/>
      <c r="H35" s="1"/>
      <c r="J35" s="1"/>
      <c r="K35" s="1"/>
      <c r="L35" s="1"/>
    </row>
    <row r="36" spans="7:12" x14ac:dyDescent="0.2">
      <c r="G36" s="1"/>
      <c r="H36" s="1"/>
      <c r="J36" s="1"/>
      <c r="K36" s="1"/>
      <c r="L36" s="1"/>
    </row>
    <row r="37" spans="7:12" x14ac:dyDescent="0.2">
      <c r="G37" s="1"/>
      <c r="H37" s="1"/>
      <c r="J37" s="1"/>
      <c r="K37" s="1"/>
      <c r="L37" s="1"/>
    </row>
    <row r="38" spans="7:12" x14ac:dyDescent="0.2">
      <c r="G38" s="1"/>
      <c r="H38" s="1"/>
      <c r="J38" s="1"/>
      <c r="K38" s="1"/>
      <c r="L38" s="1"/>
    </row>
    <row r="39" spans="7:12" x14ac:dyDescent="0.2">
      <c r="G39" s="1"/>
      <c r="H39" s="1"/>
      <c r="J39" s="1"/>
      <c r="K39" s="1"/>
      <c r="L39" s="1"/>
    </row>
    <row r="40" spans="7:12" x14ac:dyDescent="0.2">
      <c r="G40" s="1"/>
      <c r="H40" s="1"/>
      <c r="J40" s="1"/>
      <c r="K40" s="1"/>
      <c r="L40" s="1"/>
    </row>
    <row r="41" spans="7:12" x14ac:dyDescent="0.2">
      <c r="G41" s="1"/>
      <c r="H41" s="1"/>
      <c r="J41" s="1"/>
      <c r="K41" s="1"/>
      <c r="L41" s="1"/>
    </row>
    <row r="42" spans="7:12" x14ac:dyDescent="0.2">
      <c r="G42" s="1"/>
      <c r="H42" s="1"/>
      <c r="J42" s="1"/>
      <c r="K42" s="1"/>
      <c r="L42" s="1"/>
    </row>
    <row r="43" spans="7:12" x14ac:dyDescent="0.2">
      <c r="G43" s="1"/>
      <c r="H43" s="1"/>
      <c r="J43" s="1"/>
      <c r="K43" s="1"/>
      <c r="L43" s="1"/>
    </row>
    <row r="44" spans="7:12" x14ac:dyDescent="0.2">
      <c r="G44" s="1"/>
      <c r="H44" s="1"/>
      <c r="J44" s="1"/>
      <c r="K44" s="1"/>
      <c r="L44" s="1"/>
    </row>
    <row r="45" spans="7:12" x14ac:dyDescent="0.2">
      <c r="G45" s="1"/>
      <c r="H45" s="1"/>
      <c r="J45" s="1"/>
      <c r="K45" s="1"/>
      <c r="L45" s="1"/>
    </row>
    <row r="46" spans="7:12" x14ac:dyDescent="0.2">
      <c r="G46" s="1"/>
      <c r="H46" s="1"/>
      <c r="J46" s="1"/>
      <c r="K46" s="1"/>
      <c r="L46" s="1"/>
    </row>
    <row r="47" spans="7:12" x14ac:dyDescent="0.2">
      <c r="G47" s="1"/>
      <c r="H47" s="1"/>
      <c r="J47" s="1"/>
      <c r="K47" s="1"/>
      <c r="L47" s="1"/>
    </row>
    <row r="48" spans="7:12" x14ac:dyDescent="0.2">
      <c r="G48" s="1"/>
      <c r="H48" s="1"/>
      <c r="J48" s="1"/>
      <c r="K48" s="1"/>
      <c r="L48" s="1"/>
    </row>
    <row r="49" spans="7:12" x14ac:dyDescent="0.2">
      <c r="G49" s="1"/>
      <c r="H49" s="1"/>
      <c r="J49" s="1"/>
      <c r="K49" s="1"/>
      <c r="L49" s="1"/>
    </row>
    <row r="50" spans="7:12" x14ac:dyDescent="0.2">
      <c r="G50" s="1"/>
      <c r="H50" s="1"/>
      <c r="J50" s="1"/>
      <c r="K50" s="1"/>
      <c r="L50" s="1"/>
    </row>
    <row r="51" spans="7:12" x14ac:dyDescent="0.2">
      <c r="G51" s="1"/>
      <c r="H51" s="1"/>
      <c r="J51" s="1"/>
      <c r="K51" s="1"/>
      <c r="L51" s="1"/>
    </row>
    <row r="52" spans="7:12" x14ac:dyDescent="0.2">
      <c r="G52" s="1"/>
      <c r="H52" s="1"/>
      <c r="J52" s="1"/>
      <c r="K52" s="1"/>
      <c r="L52" s="1"/>
    </row>
    <row r="53" spans="7:12" x14ac:dyDescent="0.2">
      <c r="G53" s="1"/>
      <c r="H53" s="1"/>
      <c r="J53" s="1"/>
      <c r="K53" s="1"/>
      <c r="L53" s="1"/>
    </row>
    <row r="54" spans="7:12" x14ac:dyDescent="0.2">
      <c r="G54" s="1"/>
      <c r="H54" s="1"/>
      <c r="J54" s="1"/>
      <c r="K54" s="1"/>
      <c r="L54" s="1"/>
    </row>
    <row r="55" spans="7:12" x14ac:dyDescent="0.2">
      <c r="G55" s="1"/>
      <c r="H55" s="1"/>
      <c r="J55" s="1"/>
      <c r="K55" s="1"/>
      <c r="L55" s="1"/>
    </row>
    <row r="56" spans="7:12" x14ac:dyDescent="0.2">
      <c r="G56" s="1"/>
      <c r="H56" s="1"/>
      <c r="J56" s="1"/>
      <c r="K56" s="1"/>
      <c r="L56" s="1"/>
    </row>
    <row r="57" spans="7:12" x14ac:dyDescent="0.2">
      <c r="G57" s="1"/>
      <c r="H57" s="1"/>
      <c r="J57" s="1"/>
      <c r="K57" s="1"/>
      <c r="L57" s="1"/>
    </row>
    <row r="58" spans="7:12" x14ac:dyDescent="0.2">
      <c r="G58" s="1"/>
      <c r="H58" s="1"/>
      <c r="J58" s="1"/>
      <c r="K58" s="1"/>
      <c r="L58" s="1"/>
    </row>
    <row r="59" spans="7:12" x14ac:dyDescent="0.2">
      <c r="G59" s="1"/>
      <c r="H59" s="1"/>
      <c r="J59" s="1"/>
      <c r="K59" s="1"/>
      <c r="L59" s="1"/>
    </row>
    <row r="60" spans="7:12" x14ac:dyDescent="0.2">
      <c r="G60" s="1"/>
      <c r="H60" s="1"/>
      <c r="J60" s="1"/>
      <c r="K60" s="1"/>
      <c r="L60" s="1"/>
    </row>
    <row r="61" spans="7:12" x14ac:dyDescent="0.2">
      <c r="G61" s="1"/>
      <c r="H61" s="1"/>
      <c r="J61" s="1"/>
      <c r="K61" s="1"/>
      <c r="L61" s="1"/>
    </row>
    <row r="62" spans="7:12" x14ac:dyDescent="0.2">
      <c r="G62" s="1"/>
      <c r="H62" s="1"/>
      <c r="J62" s="1"/>
      <c r="K62" s="1"/>
      <c r="L62" s="1"/>
    </row>
    <row r="63" spans="7:12" x14ac:dyDescent="0.2">
      <c r="G63" s="1"/>
      <c r="H63" s="1"/>
      <c r="J63" s="1"/>
      <c r="K63" s="1"/>
      <c r="L63" s="1"/>
    </row>
    <row r="64" spans="7:12" x14ac:dyDescent="0.2">
      <c r="G64" s="1"/>
      <c r="H64" s="1"/>
      <c r="J64" s="1"/>
      <c r="K64" s="1"/>
      <c r="L64" s="1"/>
    </row>
    <row r="65" spans="7:12" x14ac:dyDescent="0.2">
      <c r="G65" s="1"/>
      <c r="H65" s="1"/>
      <c r="J65" s="1"/>
      <c r="K65" s="1"/>
      <c r="L65" s="1"/>
    </row>
    <row r="66" spans="7:12" x14ac:dyDescent="0.2">
      <c r="G66" s="1"/>
      <c r="H66" s="1"/>
      <c r="J66" s="1"/>
      <c r="K66" s="1"/>
      <c r="L66" s="1"/>
    </row>
    <row r="67" spans="7:12" x14ac:dyDescent="0.2">
      <c r="G67" s="1"/>
      <c r="H67" s="1"/>
      <c r="J67" s="1"/>
      <c r="K67" s="1"/>
      <c r="L67" s="1"/>
    </row>
    <row r="68" spans="7:12" x14ac:dyDescent="0.2">
      <c r="G68" s="1"/>
      <c r="H68" s="1"/>
      <c r="J68" s="1"/>
      <c r="K68" s="1"/>
      <c r="L68" s="1"/>
    </row>
    <row r="69" spans="7:12" x14ac:dyDescent="0.2">
      <c r="G69" s="1"/>
      <c r="H69" s="1"/>
      <c r="J69" s="1"/>
      <c r="K69" s="1"/>
      <c r="L69" s="1"/>
    </row>
    <row r="70" spans="7:12" x14ac:dyDescent="0.2">
      <c r="G70" s="1"/>
      <c r="H70" s="1"/>
      <c r="J70" s="1"/>
      <c r="K70" s="1"/>
      <c r="L70" s="1"/>
    </row>
    <row r="71" spans="7:12" x14ac:dyDescent="0.2">
      <c r="G71" s="1"/>
      <c r="H71" s="1"/>
      <c r="J71" s="1"/>
      <c r="K71" s="1"/>
      <c r="L71" s="1"/>
    </row>
    <row r="72" spans="7:12" x14ac:dyDescent="0.2">
      <c r="G72" s="1"/>
      <c r="H72" s="1"/>
      <c r="J72" s="1"/>
      <c r="K72" s="1"/>
      <c r="L72" s="1"/>
    </row>
    <row r="73" spans="7:12" x14ac:dyDescent="0.2">
      <c r="G73" s="1"/>
      <c r="H73" s="1"/>
      <c r="J73" s="1"/>
      <c r="K73" s="1"/>
      <c r="L73" s="1"/>
    </row>
    <row r="74" spans="7:12" x14ac:dyDescent="0.2">
      <c r="G74" s="1"/>
      <c r="H74" s="1"/>
      <c r="J74" s="1"/>
      <c r="K74" s="1"/>
      <c r="L74" s="1"/>
    </row>
    <row r="75" spans="7:12" x14ac:dyDescent="0.2">
      <c r="G75" s="1"/>
      <c r="H75" s="1"/>
      <c r="J75" s="1"/>
      <c r="K75" s="1"/>
      <c r="L75" s="1"/>
    </row>
    <row r="76" spans="7:12" x14ac:dyDescent="0.2">
      <c r="G76" s="1"/>
      <c r="H76" s="1"/>
      <c r="J76" s="1"/>
      <c r="K76" s="1"/>
      <c r="L76" s="1"/>
    </row>
    <row r="77" spans="7:12" x14ac:dyDescent="0.2">
      <c r="G77" s="1"/>
      <c r="H77" s="1"/>
      <c r="J77" s="1"/>
      <c r="K77" s="1"/>
      <c r="L77" s="1"/>
    </row>
    <row r="78" spans="7:12" x14ac:dyDescent="0.2">
      <c r="G78" s="1"/>
      <c r="H78" s="1"/>
      <c r="J78" s="1"/>
      <c r="K78" s="1"/>
      <c r="L78" s="1"/>
    </row>
    <row r="79" spans="7:12" x14ac:dyDescent="0.2">
      <c r="G79" s="1"/>
      <c r="H79" s="1"/>
      <c r="J79" s="1"/>
      <c r="K79" s="1"/>
      <c r="L79" s="1"/>
    </row>
    <row r="80" spans="7:12" x14ac:dyDescent="0.2">
      <c r="G80" s="1"/>
      <c r="H80" s="1"/>
      <c r="J80" s="1"/>
      <c r="K80" s="1"/>
      <c r="L80" s="1"/>
    </row>
    <row r="81" spans="7:12" x14ac:dyDescent="0.2">
      <c r="G81" s="1"/>
      <c r="H81" s="1"/>
      <c r="J81" s="1"/>
      <c r="K81" s="1"/>
      <c r="L81" s="1"/>
    </row>
    <row r="82" spans="7:12" x14ac:dyDescent="0.2">
      <c r="G82" s="1"/>
      <c r="H82" s="1"/>
      <c r="J82" s="1"/>
      <c r="K82" s="1"/>
      <c r="L82" s="1"/>
    </row>
    <row r="83" spans="7:12" x14ac:dyDescent="0.2">
      <c r="G83" s="1"/>
      <c r="H83" s="1"/>
      <c r="J83" s="1"/>
      <c r="K83" s="1"/>
      <c r="L83" s="1"/>
    </row>
    <row r="84" spans="7:12" x14ac:dyDescent="0.2">
      <c r="G84" s="1"/>
      <c r="H84" s="1"/>
      <c r="J84" s="1"/>
      <c r="K84" s="1"/>
      <c r="L84" s="1"/>
    </row>
    <row r="85" spans="7:12" x14ac:dyDescent="0.2">
      <c r="G85" s="1"/>
      <c r="H85" s="1"/>
      <c r="J85" s="1"/>
      <c r="K85" s="1"/>
      <c r="L85" s="1"/>
    </row>
    <row r="86" spans="7:12" x14ac:dyDescent="0.2">
      <c r="G86" s="1"/>
      <c r="H86" s="1"/>
      <c r="J86" s="1"/>
      <c r="K86" s="1"/>
      <c r="L86" s="1"/>
    </row>
    <row r="87" spans="7:12" x14ac:dyDescent="0.2">
      <c r="G87" s="1"/>
      <c r="H87" s="1"/>
      <c r="J87" s="1"/>
      <c r="K87" s="1"/>
      <c r="L87" s="1"/>
    </row>
    <row r="88" spans="7:12" x14ac:dyDescent="0.2">
      <c r="G88" s="1"/>
      <c r="H88" s="1"/>
      <c r="J88" s="1"/>
      <c r="K88" s="1"/>
      <c r="L88" s="1"/>
    </row>
    <row r="89" spans="7:12" x14ac:dyDescent="0.2">
      <c r="G89" s="1"/>
      <c r="H89" s="1"/>
      <c r="J89" s="1"/>
      <c r="K89" s="1"/>
      <c r="L89" s="1"/>
    </row>
    <row r="90" spans="7:12" x14ac:dyDescent="0.2">
      <c r="G90" s="1"/>
      <c r="H90" s="1"/>
      <c r="J90" s="1"/>
      <c r="K90" s="1"/>
      <c r="L90" s="1"/>
    </row>
    <row r="91" spans="7:12" x14ac:dyDescent="0.2">
      <c r="G91" s="1"/>
      <c r="H91" s="1"/>
      <c r="J91" s="1"/>
      <c r="K91" s="1"/>
      <c r="L91" s="1"/>
    </row>
    <row r="92" spans="7:12" x14ac:dyDescent="0.2">
      <c r="G92" s="1"/>
      <c r="H92" s="1"/>
      <c r="J92" s="1"/>
      <c r="K92" s="1"/>
      <c r="L92" s="1"/>
    </row>
    <row r="93" spans="7:12" x14ac:dyDescent="0.2">
      <c r="G93" s="1"/>
      <c r="H93" s="1"/>
      <c r="J93" s="1"/>
      <c r="K93" s="1"/>
      <c r="L93" s="1"/>
    </row>
    <row r="94" spans="7:12" x14ac:dyDescent="0.2">
      <c r="G94" s="1"/>
      <c r="H94" s="1"/>
      <c r="J94" s="1"/>
      <c r="K94" s="1"/>
      <c r="L94" s="1"/>
    </row>
    <row r="95" spans="7:12" x14ac:dyDescent="0.2">
      <c r="G95" s="1"/>
      <c r="H95" s="1"/>
      <c r="J95" s="1"/>
      <c r="K95" s="1"/>
      <c r="L95" s="1"/>
    </row>
    <row r="96" spans="7:12" x14ac:dyDescent="0.2">
      <c r="G96" s="1"/>
      <c r="H96" s="1"/>
      <c r="J96" s="1"/>
      <c r="K96" s="1"/>
      <c r="L96" s="1"/>
    </row>
    <row r="97" spans="7:12" x14ac:dyDescent="0.2">
      <c r="G97" s="1"/>
      <c r="H97" s="1"/>
      <c r="J97" s="1"/>
      <c r="K97" s="1"/>
      <c r="L97" s="1"/>
    </row>
    <row r="98" spans="7:12" x14ac:dyDescent="0.2">
      <c r="G98" s="1"/>
      <c r="H98" s="1"/>
      <c r="J98" s="1"/>
      <c r="K98" s="1"/>
      <c r="L98" s="1"/>
    </row>
    <row r="99" spans="7:12" x14ac:dyDescent="0.2">
      <c r="G99" s="1"/>
      <c r="H99" s="1"/>
      <c r="J99" s="1"/>
      <c r="K99" s="1"/>
      <c r="L99" s="1"/>
    </row>
    <row r="100" spans="7:12" x14ac:dyDescent="0.2">
      <c r="G100" s="1"/>
      <c r="H100" s="1"/>
      <c r="J100" s="1"/>
      <c r="K100" s="1"/>
      <c r="L100" s="1"/>
    </row>
    <row r="101" spans="7:12" x14ac:dyDescent="0.2">
      <c r="G101" s="1"/>
      <c r="H101" s="1"/>
      <c r="J101" s="1"/>
      <c r="K101" s="1"/>
      <c r="L101" s="1"/>
    </row>
    <row r="102" spans="7:12" x14ac:dyDescent="0.2">
      <c r="G102" s="1"/>
      <c r="H102" s="1"/>
      <c r="J102" s="1"/>
      <c r="K102" s="1"/>
      <c r="L102" s="1"/>
    </row>
    <row r="103" spans="7:12" x14ac:dyDescent="0.2">
      <c r="G103" s="1"/>
      <c r="H103" s="1"/>
      <c r="J103" s="1"/>
      <c r="K103" s="1"/>
      <c r="L103" s="1"/>
    </row>
    <row r="104" spans="7:12" x14ac:dyDescent="0.2">
      <c r="G104" s="1"/>
      <c r="H104" s="1"/>
      <c r="J104" s="1"/>
      <c r="K104" s="1"/>
      <c r="L104" s="1"/>
    </row>
    <row r="105" spans="7:12" x14ac:dyDescent="0.2">
      <c r="G105" s="1"/>
      <c r="H105" s="1"/>
      <c r="J105" s="1"/>
      <c r="K105" s="1"/>
      <c r="L105" s="1"/>
    </row>
    <row r="106" spans="7:12" x14ac:dyDescent="0.2">
      <c r="G106" s="1"/>
      <c r="H106" s="1"/>
      <c r="J106" s="1"/>
      <c r="K106" s="1"/>
      <c r="L106" s="1"/>
    </row>
    <row r="107" spans="7:12" x14ac:dyDescent="0.2">
      <c r="G107" s="1"/>
      <c r="H107" s="1"/>
      <c r="J107" s="1"/>
      <c r="K107" s="1"/>
      <c r="L107" s="1"/>
    </row>
    <row r="108" spans="7:12" x14ac:dyDescent="0.2">
      <c r="G108" s="1"/>
      <c r="H108" s="1"/>
      <c r="J108" s="1"/>
      <c r="K108" s="1"/>
      <c r="L108" s="1"/>
    </row>
    <row r="109" spans="7:12" x14ac:dyDescent="0.2">
      <c r="G109" s="1"/>
      <c r="H109" s="1"/>
      <c r="J109" s="1"/>
      <c r="K109" s="1"/>
      <c r="L109" s="1"/>
    </row>
    <row r="110" spans="7:12" x14ac:dyDescent="0.2">
      <c r="G110" s="1"/>
      <c r="H110" s="1"/>
      <c r="J110" s="1"/>
      <c r="K110" s="1"/>
      <c r="L110" s="1"/>
    </row>
    <row r="111" spans="7:12" x14ac:dyDescent="0.2">
      <c r="G111" s="1"/>
      <c r="H111" s="1"/>
      <c r="J111" s="1"/>
      <c r="K111" s="1"/>
      <c r="L111" s="1"/>
    </row>
    <row r="112" spans="7:12" x14ac:dyDescent="0.2">
      <c r="G112" s="1"/>
      <c r="H112" s="1"/>
      <c r="J112" s="1"/>
      <c r="K112" s="1"/>
      <c r="L112" s="1"/>
    </row>
    <row r="113" spans="7:12" x14ac:dyDescent="0.2">
      <c r="G113" s="1"/>
      <c r="H113" s="1"/>
      <c r="J113" s="1"/>
      <c r="K113" s="1"/>
      <c r="L113" s="1"/>
    </row>
    <row r="114" spans="7:12" x14ac:dyDescent="0.2">
      <c r="G114" s="1"/>
      <c r="H114" s="1"/>
      <c r="J114" s="1"/>
      <c r="K114" s="1"/>
      <c r="L114" s="1"/>
    </row>
    <row r="115" spans="7:12" x14ac:dyDescent="0.2">
      <c r="G115" s="1"/>
      <c r="H115" s="1"/>
      <c r="J115" s="1"/>
      <c r="K115" s="1"/>
      <c r="L115" s="1"/>
    </row>
    <row r="116" spans="7:12" x14ac:dyDescent="0.2">
      <c r="G116" s="1"/>
      <c r="H116" s="1"/>
      <c r="J116" s="1"/>
      <c r="K116" s="1"/>
      <c r="L116" s="1"/>
    </row>
    <row r="117" spans="7:12" x14ac:dyDescent="0.2">
      <c r="G117" s="1"/>
      <c r="H117" s="1"/>
      <c r="J117" s="1"/>
      <c r="K117" s="1"/>
      <c r="L117" s="1"/>
    </row>
    <row r="118" spans="7:12" x14ac:dyDescent="0.2">
      <c r="G118" s="1"/>
      <c r="H118" s="1"/>
      <c r="J118" s="1"/>
      <c r="K118" s="1"/>
      <c r="L118" s="1"/>
    </row>
    <row r="119" spans="7:12" x14ac:dyDescent="0.2">
      <c r="G119" s="1"/>
      <c r="H119" s="1"/>
      <c r="J119" s="1"/>
      <c r="K119" s="1"/>
      <c r="L119" s="1"/>
    </row>
    <row r="120" spans="7:12" x14ac:dyDescent="0.2">
      <c r="G120" s="1"/>
      <c r="H120" s="1"/>
      <c r="J120" s="1"/>
      <c r="K120" s="1"/>
      <c r="L120" s="1"/>
    </row>
    <row r="121" spans="7:12" x14ac:dyDescent="0.2">
      <c r="G121" s="1"/>
      <c r="H121" s="1"/>
      <c r="J121" s="1"/>
      <c r="K121" s="1"/>
      <c r="L121" s="1"/>
    </row>
    <row r="122" spans="7:12" x14ac:dyDescent="0.2">
      <c r="G122" s="1"/>
      <c r="H122" s="1"/>
      <c r="J122" s="1"/>
      <c r="K122" s="1"/>
      <c r="L122" s="1"/>
    </row>
    <row r="123" spans="7:12" x14ac:dyDescent="0.2">
      <c r="G123" s="1"/>
      <c r="H123" s="1"/>
      <c r="J123" s="1"/>
      <c r="K123" s="1"/>
      <c r="L123" s="1"/>
    </row>
    <row r="124" spans="7:12" x14ac:dyDescent="0.2">
      <c r="G124" s="1"/>
      <c r="H124" s="1"/>
      <c r="J124" s="1"/>
      <c r="K124" s="1"/>
      <c r="L124" s="1"/>
    </row>
    <row r="125" spans="7:12" x14ac:dyDescent="0.2">
      <c r="G125" s="1"/>
      <c r="H125" s="1"/>
      <c r="J125" s="1"/>
      <c r="K125" s="1"/>
      <c r="L125" s="1"/>
    </row>
    <row r="126" spans="7:12" x14ac:dyDescent="0.2">
      <c r="G126" s="1"/>
      <c r="H126" s="1"/>
      <c r="J126" s="1"/>
      <c r="K126" s="1"/>
      <c r="L126" s="1"/>
    </row>
    <row r="127" spans="7:12" x14ac:dyDescent="0.2">
      <c r="G127" s="1"/>
      <c r="H127" s="1"/>
      <c r="J127" s="1"/>
      <c r="K127" s="1"/>
      <c r="L127" s="1"/>
    </row>
    <row r="128" spans="7:12" x14ac:dyDescent="0.2">
      <c r="G128" s="1"/>
      <c r="H128" s="1"/>
      <c r="J128" s="1"/>
      <c r="K128" s="1"/>
      <c r="L128" s="1"/>
    </row>
    <row r="129" spans="7:12" x14ac:dyDescent="0.2">
      <c r="G129" s="1"/>
      <c r="H129" s="1"/>
      <c r="J129" s="1"/>
      <c r="K129" s="1"/>
      <c r="L129" s="1"/>
    </row>
    <row r="130" spans="7:12" x14ac:dyDescent="0.2">
      <c r="G130" s="1"/>
      <c r="H130" s="1"/>
      <c r="J130" s="1"/>
      <c r="K130" s="1"/>
      <c r="L130" s="1"/>
    </row>
    <row r="131" spans="7:12" x14ac:dyDescent="0.2">
      <c r="G131" s="1"/>
      <c r="H131" s="1"/>
      <c r="J131" s="1"/>
      <c r="K131" s="1"/>
      <c r="L131" s="1"/>
    </row>
    <row r="132" spans="7:12" x14ac:dyDescent="0.2">
      <c r="G132" s="1"/>
      <c r="H132" s="1"/>
      <c r="J132" s="1"/>
      <c r="K132" s="1"/>
      <c r="L132" s="1"/>
    </row>
    <row r="133" spans="7:12" x14ac:dyDescent="0.2">
      <c r="G133" s="1"/>
      <c r="H133" s="1"/>
      <c r="J133" s="1"/>
      <c r="K133" s="1"/>
      <c r="L133" s="1"/>
    </row>
    <row r="134" spans="7:12" x14ac:dyDescent="0.2">
      <c r="G134" s="1"/>
      <c r="H134" s="1"/>
      <c r="J134" s="1"/>
      <c r="K134" s="1"/>
      <c r="L134" s="1"/>
    </row>
    <row r="135" spans="7:12" x14ac:dyDescent="0.2">
      <c r="G135" s="1"/>
      <c r="H135" s="1"/>
      <c r="J135" s="1"/>
      <c r="K135" s="1"/>
      <c r="L135" s="1"/>
    </row>
    <row r="136" spans="7:12" x14ac:dyDescent="0.2">
      <c r="G136" s="1"/>
      <c r="H136" s="1"/>
      <c r="J136" s="1"/>
      <c r="K136" s="1"/>
      <c r="L136" s="1"/>
    </row>
    <row r="137" spans="7:12" x14ac:dyDescent="0.2">
      <c r="G137" s="1"/>
      <c r="H137" s="1"/>
      <c r="J137" s="1"/>
      <c r="K137" s="1"/>
      <c r="L137" s="1"/>
    </row>
    <row r="138" spans="7:12" x14ac:dyDescent="0.2">
      <c r="G138" s="1"/>
      <c r="H138" s="1"/>
      <c r="J138" s="1"/>
      <c r="K138" s="1"/>
      <c r="L138" s="1"/>
    </row>
    <row r="139" spans="7:12" x14ac:dyDescent="0.2">
      <c r="G139" s="1"/>
      <c r="H139" s="1"/>
      <c r="J139" s="1"/>
      <c r="K139" s="1"/>
      <c r="L139" s="1"/>
    </row>
    <row r="140" spans="7:12" x14ac:dyDescent="0.2">
      <c r="G140" s="1"/>
      <c r="H140" s="1"/>
      <c r="J140" s="1"/>
      <c r="K140" s="1"/>
      <c r="L140" s="1"/>
    </row>
    <row r="141" spans="7:12" x14ac:dyDescent="0.2">
      <c r="G141" s="1"/>
      <c r="H141" s="1"/>
      <c r="J141" s="1"/>
      <c r="K141" s="1"/>
      <c r="L141" s="1"/>
    </row>
    <row r="142" spans="7:12" x14ac:dyDescent="0.2">
      <c r="G142" s="1"/>
      <c r="H142" s="1"/>
      <c r="J142" s="1"/>
      <c r="K142" s="1"/>
      <c r="L142" s="1"/>
    </row>
    <row r="143" spans="7:12" x14ac:dyDescent="0.2">
      <c r="G143" s="1"/>
      <c r="H143" s="1"/>
      <c r="J143" s="1"/>
      <c r="K143" s="1"/>
      <c r="L143" s="1"/>
    </row>
    <row r="144" spans="7:12" x14ac:dyDescent="0.2">
      <c r="G144" s="1"/>
      <c r="H144" s="1"/>
      <c r="J144" s="1"/>
      <c r="K144" s="1"/>
      <c r="L144" s="1"/>
    </row>
    <row r="145" spans="7:12" x14ac:dyDescent="0.2">
      <c r="G145" s="1"/>
      <c r="H145" s="1"/>
      <c r="J145" s="1"/>
      <c r="K145" s="1"/>
      <c r="L145" s="1"/>
    </row>
    <row r="146" spans="7:12" x14ac:dyDescent="0.2">
      <c r="G146" s="1"/>
      <c r="H146" s="1"/>
      <c r="J146" s="1"/>
      <c r="K146" s="1"/>
      <c r="L146" s="1"/>
    </row>
    <row r="147" spans="7:12" x14ac:dyDescent="0.2">
      <c r="G147" s="1"/>
      <c r="H147" s="1"/>
      <c r="J147" s="1"/>
      <c r="K147" s="1"/>
      <c r="L147" s="1"/>
    </row>
    <row r="148" spans="7:12" x14ac:dyDescent="0.2">
      <c r="G148" s="1"/>
      <c r="H148" s="1"/>
      <c r="J148" s="1"/>
      <c r="K148" s="1"/>
      <c r="L148" s="1"/>
    </row>
    <row r="149" spans="7:12" x14ac:dyDescent="0.2">
      <c r="G149" s="1"/>
      <c r="H149" s="1"/>
      <c r="J149" s="1"/>
      <c r="K149" s="1"/>
      <c r="L149" s="1"/>
    </row>
    <row r="150" spans="7:12" x14ac:dyDescent="0.2">
      <c r="G150" s="1"/>
      <c r="H150" s="1"/>
      <c r="J150" s="1"/>
      <c r="K150" s="1"/>
      <c r="L150" s="1"/>
    </row>
    <row r="151" spans="7:12" x14ac:dyDescent="0.2">
      <c r="G151" s="1"/>
      <c r="H151" s="1"/>
      <c r="J151" s="1"/>
      <c r="K151" s="1"/>
      <c r="L151" s="1"/>
    </row>
    <row r="152" spans="7:12" x14ac:dyDescent="0.2">
      <c r="G152" s="1"/>
      <c r="H152" s="1"/>
      <c r="J152" s="1"/>
      <c r="K152" s="1"/>
      <c r="L152" s="1"/>
    </row>
    <row r="153" spans="7:12" x14ac:dyDescent="0.2">
      <c r="G153" s="1"/>
      <c r="H153" s="1"/>
      <c r="J153" s="1"/>
      <c r="K153" s="1"/>
      <c r="L153" s="1"/>
    </row>
    <row r="154" spans="7:12" x14ac:dyDescent="0.2">
      <c r="G154" s="1"/>
      <c r="H154" s="1"/>
      <c r="J154" s="1"/>
      <c r="K154" s="1"/>
      <c r="L154" s="1"/>
    </row>
    <row r="155" spans="7:12" x14ac:dyDescent="0.2">
      <c r="G155" s="1"/>
      <c r="H155" s="1"/>
      <c r="J155" s="1"/>
      <c r="K155" s="1"/>
      <c r="L155" s="1"/>
    </row>
    <row r="156" spans="7:12" x14ac:dyDescent="0.2">
      <c r="G156" s="1"/>
      <c r="H156" s="1"/>
      <c r="J156" s="1"/>
      <c r="K156" s="1"/>
      <c r="L156" s="1"/>
    </row>
    <row r="157" spans="7:12" x14ac:dyDescent="0.2">
      <c r="G157" s="1"/>
      <c r="H157" s="1"/>
      <c r="J157" s="1"/>
      <c r="K157" s="1"/>
      <c r="L157" s="1"/>
    </row>
    <row r="158" spans="7:12" x14ac:dyDescent="0.2">
      <c r="G158" s="1"/>
      <c r="H158" s="1"/>
      <c r="J158" s="1"/>
      <c r="K158" s="1"/>
      <c r="L158" s="1"/>
    </row>
    <row r="159" spans="7:12" x14ac:dyDescent="0.2">
      <c r="G159" s="1"/>
      <c r="H159" s="1"/>
      <c r="J159" s="1"/>
      <c r="K159" s="1"/>
      <c r="L159" s="1"/>
    </row>
    <row r="160" spans="7:12" x14ac:dyDescent="0.2">
      <c r="G160" s="1"/>
      <c r="H160" s="1"/>
      <c r="J160" s="1"/>
      <c r="K160" s="1"/>
      <c r="L160" s="1"/>
    </row>
    <row r="161" spans="7:12" x14ac:dyDescent="0.2">
      <c r="G161" s="1"/>
      <c r="H161" s="1"/>
      <c r="J161" s="1"/>
      <c r="K161" s="1"/>
      <c r="L161" s="1"/>
    </row>
    <row r="162" spans="7:12" x14ac:dyDescent="0.2">
      <c r="G162" s="1"/>
      <c r="H162" s="1"/>
      <c r="J162" s="1"/>
      <c r="K162" s="1"/>
      <c r="L162" s="1"/>
    </row>
    <row r="163" spans="7:12" x14ac:dyDescent="0.2">
      <c r="G163" s="1"/>
      <c r="H163" s="1"/>
      <c r="J163" s="1"/>
      <c r="K163" s="1"/>
      <c r="L163" s="1"/>
    </row>
    <row r="164" spans="7:12" x14ac:dyDescent="0.2">
      <c r="G164" s="1"/>
      <c r="H164" s="1"/>
      <c r="J164" s="1"/>
      <c r="K164" s="1"/>
      <c r="L164" s="1"/>
    </row>
    <row r="165" spans="7:12" x14ac:dyDescent="0.2">
      <c r="G165" s="1"/>
      <c r="H165" s="1"/>
      <c r="J165" s="1"/>
      <c r="K165" s="1"/>
      <c r="L165" s="1"/>
    </row>
    <row r="166" spans="7:12" x14ac:dyDescent="0.2">
      <c r="G166" s="1"/>
      <c r="H166" s="1"/>
      <c r="J166" s="1"/>
      <c r="K166" s="1"/>
      <c r="L166" s="1"/>
    </row>
    <row r="167" spans="7:12" x14ac:dyDescent="0.2">
      <c r="G167" s="1"/>
      <c r="H167" s="1"/>
      <c r="J167" s="1"/>
      <c r="K167" s="1"/>
      <c r="L167" s="1"/>
    </row>
    <row r="168" spans="7:12" x14ac:dyDescent="0.2">
      <c r="G168" s="1"/>
      <c r="H168" s="1"/>
      <c r="J168" s="1"/>
      <c r="K168" s="1"/>
      <c r="L168" s="1"/>
    </row>
    <row r="169" spans="7:12" x14ac:dyDescent="0.2">
      <c r="G169" s="1"/>
      <c r="H169" s="1"/>
      <c r="J169" s="1"/>
      <c r="K169" s="1"/>
      <c r="L169" s="1"/>
    </row>
    <row r="170" spans="7:12" x14ac:dyDescent="0.2">
      <c r="G170" s="1"/>
      <c r="H170" s="1"/>
      <c r="J170" s="1"/>
      <c r="K170" s="1"/>
      <c r="L170" s="1"/>
    </row>
    <row r="171" spans="7:12" x14ac:dyDescent="0.2">
      <c r="G171" s="1"/>
      <c r="H171" s="1"/>
      <c r="J171" s="1"/>
      <c r="K171" s="1"/>
      <c r="L171" s="1"/>
    </row>
    <row r="172" spans="7:12" x14ac:dyDescent="0.2">
      <c r="G172" s="1"/>
      <c r="H172" s="1"/>
      <c r="J172" s="1"/>
      <c r="K172" s="1"/>
      <c r="L172" s="1"/>
    </row>
    <row r="173" spans="7:12" x14ac:dyDescent="0.2">
      <c r="G173" s="1"/>
      <c r="H173" s="1"/>
      <c r="J173" s="1"/>
      <c r="K173" s="1"/>
      <c r="L173" s="1"/>
    </row>
    <row r="174" spans="7:12" x14ac:dyDescent="0.2">
      <c r="G174" s="1"/>
      <c r="H174" s="1"/>
      <c r="J174" s="1"/>
      <c r="K174" s="1"/>
      <c r="L174" s="1"/>
    </row>
    <row r="175" spans="7:12" x14ac:dyDescent="0.2">
      <c r="G175" s="1"/>
      <c r="H175" s="1"/>
      <c r="J175" s="1"/>
      <c r="K175" s="1"/>
      <c r="L175" s="1"/>
    </row>
    <row r="176" spans="7:12" x14ac:dyDescent="0.2">
      <c r="G176" s="1"/>
      <c r="H176" s="1"/>
      <c r="J176" s="1"/>
      <c r="K176" s="1"/>
      <c r="L176" s="1"/>
    </row>
    <row r="177" spans="7:12" x14ac:dyDescent="0.2">
      <c r="G177" s="1"/>
      <c r="H177" s="1"/>
      <c r="J177" s="1"/>
      <c r="K177" s="1"/>
      <c r="L177" s="1"/>
    </row>
    <row r="178" spans="7:12" x14ac:dyDescent="0.2">
      <c r="G178" s="1"/>
      <c r="H178" s="1"/>
      <c r="J178" s="1"/>
      <c r="K178" s="1"/>
      <c r="L178" s="1"/>
    </row>
    <row r="179" spans="7:12" x14ac:dyDescent="0.2">
      <c r="G179" s="1"/>
      <c r="H179" s="1"/>
      <c r="J179" s="1"/>
      <c r="K179" s="1"/>
      <c r="L179" s="1"/>
    </row>
    <row r="180" spans="7:12" x14ac:dyDescent="0.2">
      <c r="G180" s="1"/>
      <c r="H180" s="1"/>
      <c r="J180" s="1"/>
      <c r="K180" s="1"/>
      <c r="L180" s="1"/>
    </row>
    <row r="181" spans="7:12" x14ac:dyDescent="0.2">
      <c r="G181" s="1"/>
      <c r="H181" s="1"/>
      <c r="J181" s="1"/>
      <c r="K181" s="1"/>
      <c r="L181" s="1"/>
    </row>
    <row r="182" spans="7:12" x14ac:dyDescent="0.2">
      <c r="G182" s="1"/>
      <c r="H182" s="1"/>
      <c r="J182" s="1"/>
      <c r="K182" s="1"/>
      <c r="L182" s="1"/>
    </row>
    <row r="183" spans="7:12" x14ac:dyDescent="0.2">
      <c r="G183" s="1"/>
      <c r="H183" s="1"/>
      <c r="J183" s="1"/>
      <c r="K183" s="1"/>
      <c r="L183" s="1"/>
    </row>
    <row r="184" spans="7:12" x14ac:dyDescent="0.2">
      <c r="G184" s="1"/>
      <c r="H184" s="1"/>
      <c r="J184" s="1"/>
      <c r="K184" s="1"/>
      <c r="L184" s="1"/>
    </row>
    <row r="185" spans="7:12" x14ac:dyDescent="0.2">
      <c r="G185" s="1"/>
      <c r="H185" s="1"/>
      <c r="J185" s="1"/>
      <c r="K185" s="1"/>
      <c r="L185" s="1"/>
    </row>
    <row r="186" spans="7:12" x14ac:dyDescent="0.2">
      <c r="G186" s="1"/>
      <c r="H186" s="1"/>
      <c r="J186" s="1"/>
      <c r="K186" s="1"/>
      <c r="L186" s="1"/>
    </row>
    <row r="187" spans="7:12" x14ac:dyDescent="0.2">
      <c r="G187" s="1"/>
      <c r="H187" s="1"/>
      <c r="J187" s="1"/>
      <c r="K187" s="1"/>
      <c r="L187" s="1"/>
    </row>
    <row r="188" spans="7:12" x14ac:dyDescent="0.2">
      <c r="G188" s="1"/>
      <c r="H188" s="1"/>
      <c r="J188" s="1"/>
      <c r="K188" s="1"/>
      <c r="L188" s="1"/>
    </row>
    <row r="189" spans="7:12" x14ac:dyDescent="0.2">
      <c r="G189" s="1"/>
      <c r="H189" s="1"/>
      <c r="J189" s="1"/>
      <c r="K189" s="1"/>
      <c r="L189" s="1"/>
    </row>
    <row r="190" spans="7:12" x14ac:dyDescent="0.2">
      <c r="G190" s="1"/>
      <c r="H190" s="1"/>
      <c r="J190" s="1"/>
      <c r="K190" s="1"/>
      <c r="L190" s="1"/>
    </row>
    <row r="191" spans="7:12" x14ac:dyDescent="0.2">
      <c r="G191" s="1"/>
      <c r="H191" s="1"/>
      <c r="J191" s="1"/>
      <c r="K191" s="1"/>
      <c r="L191" s="1"/>
    </row>
    <row r="192" spans="7:12" x14ac:dyDescent="0.2">
      <c r="G192" s="1"/>
      <c r="H192" s="1"/>
      <c r="J192" s="1"/>
      <c r="K192" s="1"/>
      <c r="L192" s="1"/>
    </row>
    <row r="193" spans="7:12" x14ac:dyDescent="0.2">
      <c r="G193" s="1"/>
      <c r="H193" s="1"/>
      <c r="J193" s="1"/>
      <c r="K193" s="1"/>
      <c r="L193" s="1"/>
    </row>
    <row r="194" spans="7:12" x14ac:dyDescent="0.2">
      <c r="G194" s="1"/>
      <c r="H194" s="1"/>
      <c r="J194" s="1"/>
      <c r="K194" s="1"/>
      <c r="L194" s="1"/>
    </row>
    <row r="195" spans="7:12" x14ac:dyDescent="0.2">
      <c r="G195" s="1"/>
      <c r="H195" s="1"/>
      <c r="J195" s="1"/>
      <c r="K195" s="1"/>
      <c r="L195" s="1"/>
    </row>
    <row r="196" spans="7:12" x14ac:dyDescent="0.2">
      <c r="G196" s="1"/>
      <c r="H196" s="1"/>
      <c r="J196" s="1"/>
      <c r="K196" s="1"/>
      <c r="L196" s="1"/>
    </row>
    <row r="197" spans="7:12" x14ac:dyDescent="0.2">
      <c r="G197" s="1"/>
      <c r="H197" s="1"/>
      <c r="J197" s="1"/>
      <c r="K197" s="1"/>
      <c r="L197" s="1"/>
    </row>
    <row r="198" spans="7:12" x14ac:dyDescent="0.2">
      <c r="G198" s="1"/>
      <c r="H198" s="1"/>
      <c r="J198" s="1"/>
      <c r="K198" s="1"/>
      <c r="L198" s="1"/>
    </row>
    <row r="199" spans="7:12" x14ac:dyDescent="0.2">
      <c r="G199" s="1"/>
      <c r="H199" s="1"/>
      <c r="J199" s="1"/>
      <c r="K199" s="1"/>
      <c r="L199" s="1"/>
    </row>
    <row r="200" spans="7:12" x14ac:dyDescent="0.2">
      <c r="G200" s="1"/>
      <c r="H200" s="1"/>
      <c r="J200" s="1"/>
      <c r="K200" s="1"/>
      <c r="L200" s="1"/>
    </row>
    <row r="201" spans="7:12" x14ac:dyDescent="0.2">
      <c r="G201" s="1"/>
      <c r="H201" s="1"/>
      <c r="J201" s="1"/>
      <c r="K201" s="1"/>
      <c r="L201" s="1"/>
    </row>
    <row r="202" spans="7:12" x14ac:dyDescent="0.2">
      <c r="G202" s="1"/>
      <c r="H202" s="1"/>
      <c r="J202" s="1"/>
      <c r="K202" s="1"/>
      <c r="L202" s="1"/>
    </row>
    <row r="203" spans="7:12" x14ac:dyDescent="0.2">
      <c r="G203" s="1"/>
      <c r="H203" s="1"/>
      <c r="J203" s="1"/>
      <c r="K203" s="1"/>
      <c r="L203" s="1"/>
    </row>
    <row r="204" spans="7:12" x14ac:dyDescent="0.2">
      <c r="G204" s="1"/>
      <c r="H204" s="1"/>
      <c r="J204" s="1"/>
      <c r="K204" s="1"/>
      <c r="L204" s="1"/>
    </row>
    <row r="205" spans="7:12" x14ac:dyDescent="0.2">
      <c r="G205" s="1"/>
      <c r="H205" s="1"/>
      <c r="J205" s="1"/>
      <c r="K205" s="1"/>
      <c r="L205" s="1"/>
    </row>
    <row r="206" spans="7:12" x14ac:dyDescent="0.2">
      <c r="G206" s="1"/>
      <c r="H206" s="1"/>
      <c r="J206" s="1"/>
      <c r="K206" s="1"/>
      <c r="L206" s="1"/>
    </row>
    <row r="207" spans="7:12" x14ac:dyDescent="0.2">
      <c r="G207" s="1"/>
      <c r="H207" s="1"/>
      <c r="J207" s="1"/>
      <c r="K207" s="1"/>
      <c r="L207" s="1"/>
    </row>
    <row r="208" spans="7:12" x14ac:dyDescent="0.2">
      <c r="G208" s="1"/>
      <c r="H208" s="1"/>
      <c r="J208" s="1"/>
      <c r="K208" s="1"/>
      <c r="L208" s="1"/>
    </row>
    <row r="209" spans="7:12" x14ac:dyDescent="0.2">
      <c r="G209" s="1"/>
      <c r="H209" s="1"/>
      <c r="J209" s="1"/>
      <c r="K209" s="1"/>
      <c r="L209" s="1"/>
    </row>
    <row r="210" spans="7:12" x14ac:dyDescent="0.2">
      <c r="G210" s="1"/>
      <c r="H210" s="1"/>
      <c r="J210" s="1"/>
      <c r="K210" s="1"/>
      <c r="L210" s="1"/>
    </row>
    <row r="211" spans="7:12" x14ac:dyDescent="0.2">
      <c r="G211" s="1"/>
      <c r="H211" s="1"/>
      <c r="J211" s="1"/>
      <c r="K211" s="1"/>
      <c r="L211" s="1"/>
    </row>
    <row r="212" spans="7:12" x14ac:dyDescent="0.2">
      <c r="G212" s="1"/>
      <c r="H212" s="1"/>
      <c r="J212" s="1"/>
      <c r="K212" s="1"/>
      <c r="L212" s="1"/>
    </row>
    <row r="213" spans="7:12" x14ac:dyDescent="0.2">
      <c r="G213" s="1"/>
      <c r="H213" s="1"/>
      <c r="J213" s="1"/>
      <c r="K213" s="1"/>
      <c r="L213" s="1"/>
    </row>
    <row r="214" spans="7:12" x14ac:dyDescent="0.2">
      <c r="G214" s="1"/>
      <c r="H214" s="1"/>
      <c r="J214" s="1"/>
      <c r="K214" s="1"/>
      <c r="L214" s="1"/>
    </row>
    <row r="215" spans="7:12" x14ac:dyDescent="0.2">
      <c r="G215" s="1"/>
      <c r="H215" s="1"/>
      <c r="J215" s="1"/>
      <c r="K215" s="1"/>
      <c r="L215" s="1"/>
    </row>
    <row r="216" spans="7:12" x14ac:dyDescent="0.2">
      <c r="G216" s="1"/>
      <c r="H216" s="1"/>
      <c r="J216" s="1"/>
      <c r="K216" s="1"/>
      <c r="L216" s="1"/>
    </row>
    <row r="217" spans="7:12" x14ac:dyDescent="0.2">
      <c r="G217" s="1"/>
      <c r="H217" s="1"/>
      <c r="J217" s="1"/>
      <c r="K217" s="1"/>
      <c r="L217" s="1"/>
    </row>
    <row r="218" spans="7:12" x14ac:dyDescent="0.2">
      <c r="G218" s="1"/>
      <c r="H218" s="1"/>
      <c r="J218" s="1"/>
      <c r="K218" s="1"/>
      <c r="L218" s="1"/>
    </row>
    <row r="219" spans="7:12" x14ac:dyDescent="0.2">
      <c r="G219" s="1"/>
      <c r="H219" s="1"/>
      <c r="J219" s="1"/>
      <c r="K219" s="1"/>
      <c r="L219" s="1"/>
    </row>
    <row r="220" spans="7:12" x14ac:dyDescent="0.2">
      <c r="G220" s="1"/>
      <c r="H220" s="1"/>
      <c r="J220" s="1"/>
      <c r="K220" s="1"/>
      <c r="L220" s="1"/>
    </row>
    <row r="221" spans="7:12" x14ac:dyDescent="0.2">
      <c r="G221" s="1"/>
      <c r="H221" s="1"/>
      <c r="J221" s="1"/>
      <c r="K221" s="1"/>
      <c r="L221" s="1"/>
    </row>
    <row r="222" spans="7:12" x14ac:dyDescent="0.2">
      <c r="G222" s="1"/>
      <c r="H222" s="1"/>
      <c r="J222" s="1"/>
      <c r="K222" s="1"/>
      <c r="L222" s="1"/>
    </row>
    <row r="223" spans="7:12" x14ac:dyDescent="0.2">
      <c r="G223" s="1"/>
      <c r="H223" s="1"/>
      <c r="J223" s="1"/>
      <c r="K223" s="1"/>
      <c r="L223" s="1"/>
    </row>
    <row r="224" spans="7:12" x14ac:dyDescent="0.2">
      <c r="G224" s="1"/>
      <c r="H224" s="1"/>
      <c r="J224" s="1"/>
      <c r="K224" s="1"/>
      <c r="L224" s="1"/>
    </row>
    <row r="225" spans="7:12" x14ac:dyDescent="0.2">
      <c r="G225" s="1"/>
      <c r="H225" s="1"/>
      <c r="J225" s="1"/>
      <c r="K225" s="1"/>
      <c r="L225" s="1"/>
    </row>
    <row r="226" spans="7:12" x14ac:dyDescent="0.2">
      <c r="G226" s="1"/>
      <c r="H226" s="1"/>
      <c r="J226" s="1"/>
      <c r="K226" s="1"/>
      <c r="L226" s="1"/>
    </row>
    <row r="227" spans="7:12" x14ac:dyDescent="0.2">
      <c r="G227" s="1"/>
      <c r="H227" s="1"/>
      <c r="J227" s="1"/>
      <c r="K227" s="1"/>
      <c r="L227" s="1"/>
    </row>
    <row r="228" spans="7:12" x14ac:dyDescent="0.2">
      <c r="G228" s="1"/>
      <c r="H228" s="1"/>
      <c r="J228" s="1"/>
      <c r="K228" s="1"/>
      <c r="L228" s="1"/>
    </row>
    <row r="229" spans="7:12" x14ac:dyDescent="0.2">
      <c r="G229" s="1"/>
      <c r="H229" s="1"/>
      <c r="J229" s="1"/>
      <c r="K229" s="1"/>
      <c r="L229" s="1"/>
    </row>
    <row r="230" spans="7:12" x14ac:dyDescent="0.2">
      <c r="G230" s="1"/>
      <c r="H230" s="1"/>
      <c r="J230" s="1"/>
      <c r="K230" s="1"/>
      <c r="L230" s="1"/>
    </row>
    <row r="231" spans="7:12" x14ac:dyDescent="0.2">
      <c r="G231" s="1"/>
      <c r="H231" s="1"/>
      <c r="J231" s="1"/>
      <c r="K231" s="1"/>
      <c r="L231" s="1"/>
    </row>
    <row r="232" spans="7:12" x14ac:dyDescent="0.2">
      <c r="G232" s="1"/>
      <c r="H232" s="1"/>
      <c r="J232" s="1"/>
      <c r="K232" s="1"/>
      <c r="L232" s="1"/>
    </row>
    <row r="233" spans="7:12" x14ac:dyDescent="0.2">
      <c r="G233" s="1"/>
      <c r="H233" s="1"/>
      <c r="J233" s="1"/>
      <c r="K233" s="1"/>
      <c r="L233" s="1"/>
    </row>
    <row r="234" spans="7:12" x14ac:dyDescent="0.2">
      <c r="G234" s="1"/>
      <c r="H234" s="1"/>
      <c r="J234" s="1"/>
      <c r="K234" s="1"/>
      <c r="L234" s="1"/>
    </row>
    <row r="235" spans="7:12" x14ac:dyDescent="0.2">
      <c r="G235" s="1"/>
      <c r="H235" s="1"/>
      <c r="J235" s="1"/>
      <c r="K235" s="1"/>
      <c r="L235" s="1"/>
    </row>
    <row r="236" spans="7:12" x14ac:dyDescent="0.2">
      <c r="G236" s="1"/>
      <c r="H236" s="1"/>
      <c r="J236" s="1"/>
      <c r="K236" s="1"/>
      <c r="L236" s="1"/>
    </row>
    <row r="237" spans="7:12" x14ac:dyDescent="0.2">
      <c r="G237" s="1"/>
      <c r="H237" s="1"/>
      <c r="J237" s="1"/>
      <c r="K237" s="1"/>
      <c r="L237" s="1"/>
    </row>
    <row r="238" spans="7:12" x14ac:dyDescent="0.2">
      <c r="G238" s="1"/>
      <c r="H238" s="1"/>
      <c r="J238" s="1"/>
      <c r="K238" s="1"/>
      <c r="L238" s="1"/>
    </row>
    <row r="239" spans="7:12" x14ac:dyDescent="0.2">
      <c r="G239" s="1"/>
      <c r="H239" s="1"/>
      <c r="J239" s="1"/>
      <c r="K239" s="1"/>
      <c r="L239" s="1"/>
    </row>
    <row r="240" spans="7:12" x14ac:dyDescent="0.2">
      <c r="G240" s="1"/>
      <c r="H240" s="1"/>
      <c r="J240" s="1"/>
      <c r="K240" s="1"/>
      <c r="L240" s="1"/>
    </row>
    <row r="241" spans="7:12" x14ac:dyDescent="0.2">
      <c r="G241" s="1"/>
      <c r="H241" s="1"/>
      <c r="J241" s="1"/>
      <c r="K241" s="1"/>
      <c r="L241" s="1"/>
    </row>
    <row r="242" spans="7:12" x14ac:dyDescent="0.2">
      <c r="G242" s="1"/>
      <c r="H242" s="1"/>
      <c r="J242" s="1"/>
      <c r="K242" s="1"/>
      <c r="L242" s="1"/>
    </row>
    <row r="243" spans="7:12" x14ac:dyDescent="0.2">
      <c r="G243" s="1"/>
      <c r="H243" s="1"/>
      <c r="J243" s="1"/>
      <c r="K243" s="1"/>
      <c r="L243" s="1"/>
    </row>
    <row r="244" spans="7:12" x14ac:dyDescent="0.2">
      <c r="G244" s="1"/>
      <c r="H244" s="1"/>
      <c r="J244" s="1"/>
      <c r="K244" s="1"/>
      <c r="L244" s="1"/>
    </row>
    <row r="245" spans="7:12" x14ac:dyDescent="0.2">
      <c r="G245" s="1"/>
      <c r="H245" s="1"/>
      <c r="J245" s="1"/>
      <c r="K245" s="1"/>
      <c r="L245" s="1"/>
    </row>
    <row r="246" spans="7:12" x14ac:dyDescent="0.2">
      <c r="G246" s="1"/>
      <c r="H246" s="1"/>
      <c r="J246" s="1"/>
      <c r="K246" s="1"/>
      <c r="L246" s="1"/>
    </row>
    <row r="247" spans="7:12" x14ac:dyDescent="0.2">
      <c r="G247" s="1"/>
      <c r="H247" s="1"/>
      <c r="J247" s="1"/>
      <c r="K247" s="1"/>
      <c r="L247" s="1"/>
    </row>
    <row r="248" spans="7:12" x14ac:dyDescent="0.2">
      <c r="G248" s="1"/>
      <c r="H248" s="1"/>
      <c r="J248" s="1"/>
      <c r="K248" s="1"/>
      <c r="L248" s="1"/>
    </row>
    <row r="249" spans="7:12" x14ac:dyDescent="0.2">
      <c r="G249" s="1"/>
      <c r="H249" s="1"/>
      <c r="J249" s="1"/>
      <c r="K249" s="1"/>
      <c r="L249" s="1"/>
    </row>
    <row r="250" spans="7:12" x14ac:dyDescent="0.2">
      <c r="G250" s="1"/>
      <c r="H250" s="1"/>
      <c r="J250" s="1"/>
      <c r="K250" s="1"/>
      <c r="L250" s="1"/>
    </row>
    <row r="251" spans="7:12" x14ac:dyDescent="0.2">
      <c r="G251" s="1"/>
      <c r="H251" s="1"/>
      <c r="J251" s="1"/>
      <c r="K251" s="1"/>
      <c r="L251" s="1"/>
    </row>
    <row r="252" spans="7:12" x14ac:dyDescent="0.2">
      <c r="G252" s="1"/>
      <c r="H252" s="1"/>
      <c r="J252" s="1"/>
      <c r="K252" s="1"/>
      <c r="L252" s="1"/>
    </row>
    <row r="253" spans="7:12" x14ac:dyDescent="0.2">
      <c r="G253" s="1"/>
      <c r="H253" s="1"/>
      <c r="J253" s="1"/>
      <c r="K253" s="1"/>
      <c r="L253" s="1"/>
    </row>
    <row r="254" spans="7:12" x14ac:dyDescent="0.2">
      <c r="G254" s="1"/>
      <c r="H254" s="1"/>
      <c r="J254" s="1"/>
      <c r="K254" s="1"/>
      <c r="L254" s="1"/>
    </row>
    <row r="255" spans="7:12" x14ac:dyDescent="0.2">
      <c r="G255" s="1"/>
      <c r="H255" s="1"/>
      <c r="J255" s="1"/>
      <c r="K255" s="1"/>
      <c r="L255" s="1"/>
    </row>
    <row r="256" spans="7:12" x14ac:dyDescent="0.2">
      <c r="G256" s="1"/>
      <c r="H256" s="1"/>
      <c r="J256" s="1"/>
      <c r="K256" s="1"/>
      <c r="L256" s="1"/>
    </row>
    <row r="257" spans="7:12" x14ac:dyDescent="0.2">
      <c r="G257" s="1"/>
      <c r="H257" s="1"/>
      <c r="J257" s="1"/>
      <c r="K257" s="1"/>
      <c r="L257" s="1"/>
    </row>
    <row r="258" spans="7:12" x14ac:dyDescent="0.2">
      <c r="G258" s="1"/>
      <c r="H258" s="1"/>
      <c r="J258" s="1"/>
      <c r="K258" s="1"/>
      <c r="L258" s="1"/>
    </row>
    <row r="259" spans="7:12" x14ac:dyDescent="0.2">
      <c r="G259" s="1"/>
      <c r="H259" s="1"/>
      <c r="J259" s="1"/>
      <c r="K259" s="1"/>
      <c r="L259" s="1"/>
    </row>
    <row r="260" spans="7:12" x14ac:dyDescent="0.2">
      <c r="G260" s="1"/>
      <c r="H260" s="1"/>
      <c r="J260" s="1"/>
      <c r="K260" s="1"/>
      <c r="L260" s="1"/>
    </row>
    <row r="261" spans="7:12" x14ac:dyDescent="0.2">
      <c r="G261" s="1"/>
      <c r="H261" s="1"/>
      <c r="J261" s="1"/>
      <c r="K261" s="1"/>
      <c r="L261" s="1"/>
    </row>
    <row r="262" spans="7:12" x14ac:dyDescent="0.2">
      <c r="G262" s="1"/>
      <c r="H262" s="1"/>
      <c r="J262" s="1"/>
      <c r="K262" s="1"/>
      <c r="L262" s="1"/>
    </row>
    <row r="263" spans="7:12" x14ac:dyDescent="0.2">
      <c r="G263" s="1"/>
      <c r="H263" s="1"/>
      <c r="J263" s="1"/>
      <c r="K263" s="1"/>
      <c r="L263" s="1"/>
    </row>
    <row r="264" spans="7:12" x14ac:dyDescent="0.2">
      <c r="G264" s="1"/>
      <c r="H264" s="1"/>
      <c r="J264" s="1"/>
      <c r="K264" s="1"/>
      <c r="L264" s="1"/>
    </row>
    <row r="265" spans="7:12" x14ac:dyDescent="0.2">
      <c r="G265" s="1"/>
      <c r="H265" s="1"/>
      <c r="J265" s="1"/>
      <c r="K265" s="1"/>
      <c r="L265" s="1"/>
    </row>
    <row r="266" spans="7:12" x14ac:dyDescent="0.2">
      <c r="G266" s="1"/>
      <c r="H266" s="1"/>
      <c r="J266" s="1"/>
      <c r="K266" s="1"/>
      <c r="L266" s="1"/>
    </row>
    <row r="267" spans="7:12" x14ac:dyDescent="0.2">
      <c r="G267" s="1"/>
      <c r="H267" s="1"/>
      <c r="J267" s="1"/>
      <c r="K267" s="1"/>
      <c r="L267" s="1"/>
    </row>
    <row r="268" spans="7:12" x14ac:dyDescent="0.2">
      <c r="G268" s="1"/>
      <c r="H268" s="1"/>
      <c r="J268" s="1"/>
      <c r="K268" s="1"/>
      <c r="L268" s="1"/>
    </row>
    <row r="269" spans="7:12" x14ac:dyDescent="0.2">
      <c r="G269" s="1"/>
      <c r="H269" s="1"/>
      <c r="J269" s="1"/>
      <c r="K269" s="1"/>
      <c r="L269" s="1"/>
    </row>
    <row r="270" spans="7:12" x14ac:dyDescent="0.2">
      <c r="G270" s="1"/>
      <c r="H270" s="1"/>
      <c r="J270" s="1"/>
      <c r="K270" s="1"/>
      <c r="L270" s="1"/>
    </row>
    <row r="271" spans="7:12" x14ac:dyDescent="0.2">
      <c r="G271" s="1"/>
      <c r="H271" s="1"/>
      <c r="J271" s="1"/>
      <c r="K271" s="1"/>
      <c r="L271" s="1"/>
    </row>
    <row r="272" spans="7:12" x14ac:dyDescent="0.2">
      <c r="G272" s="1"/>
      <c r="H272" s="1"/>
      <c r="J272" s="1"/>
      <c r="K272" s="1"/>
      <c r="L272" s="1"/>
    </row>
    <row r="273" spans="7:12" x14ac:dyDescent="0.2">
      <c r="G273" s="1"/>
      <c r="H273" s="1"/>
      <c r="J273" s="1"/>
      <c r="K273" s="1"/>
      <c r="L273" s="1"/>
    </row>
    <row r="274" spans="7:12" x14ac:dyDescent="0.2">
      <c r="G274" s="1"/>
      <c r="H274" s="1"/>
      <c r="J274" s="1"/>
      <c r="K274" s="1"/>
      <c r="L274" s="1"/>
    </row>
    <row r="275" spans="7:12" x14ac:dyDescent="0.2">
      <c r="G275" s="1"/>
      <c r="H275" s="1"/>
      <c r="J275" s="1"/>
      <c r="K275" s="1"/>
      <c r="L275" s="1"/>
    </row>
    <row r="276" spans="7:12" x14ac:dyDescent="0.2">
      <c r="G276" s="1"/>
      <c r="H276" s="1"/>
      <c r="J276" s="1"/>
      <c r="K276" s="1"/>
      <c r="L276" s="1"/>
    </row>
    <row r="277" spans="7:12" x14ac:dyDescent="0.2">
      <c r="G277" s="1"/>
      <c r="H277" s="1"/>
      <c r="J277" s="1"/>
      <c r="K277" s="1"/>
      <c r="L277" s="1"/>
    </row>
    <row r="278" spans="7:12" x14ac:dyDescent="0.2">
      <c r="G278" s="1"/>
      <c r="H278" s="1"/>
      <c r="J278" s="1"/>
      <c r="K278" s="1"/>
      <c r="L278" s="1"/>
    </row>
    <row r="279" spans="7:12" x14ac:dyDescent="0.2">
      <c r="G279" s="1"/>
      <c r="H279" s="1"/>
      <c r="J279" s="1"/>
      <c r="K279" s="1"/>
      <c r="L279" s="1"/>
    </row>
    <row r="280" spans="7:12" x14ac:dyDescent="0.2">
      <c r="G280" s="1"/>
      <c r="H280" s="1"/>
      <c r="J280" s="1"/>
      <c r="K280" s="1"/>
      <c r="L280" s="1"/>
    </row>
    <row r="281" spans="7:12" x14ac:dyDescent="0.2">
      <c r="G281" s="1"/>
      <c r="H281" s="1"/>
      <c r="J281" s="1"/>
      <c r="K281" s="1"/>
      <c r="L281" s="1"/>
    </row>
    <row r="282" spans="7:12" x14ac:dyDescent="0.2">
      <c r="G282" s="1"/>
      <c r="H282" s="1"/>
      <c r="J282" s="1"/>
      <c r="K282" s="1"/>
      <c r="L282" s="1"/>
    </row>
    <row r="283" spans="7:12" x14ac:dyDescent="0.2">
      <c r="G283" s="1"/>
      <c r="H283" s="1"/>
      <c r="J283" s="1"/>
      <c r="K283" s="1"/>
      <c r="L283" s="1"/>
    </row>
    <row r="284" spans="7:12" x14ac:dyDescent="0.2">
      <c r="G284" s="1"/>
      <c r="H284" s="1"/>
      <c r="J284" s="1"/>
      <c r="K284" s="1"/>
      <c r="L284" s="1"/>
    </row>
    <row r="285" spans="7:12" x14ac:dyDescent="0.2">
      <c r="G285" s="1"/>
      <c r="H285" s="1"/>
      <c r="J285" s="1"/>
      <c r="K285" s="1"/>
      <c r="L285" s="1"/>
    </row>
    <row r="286" spans="7:12" x14ac:dyDescent="0.2">
      <c r="G286" s="1"/>
      <c r="H286" s="1"/>
      <c r="J286" s="1"/>
      <c r="K286" s="1"/>
      <c r="L286" s="1"/>
    </row>
    <row r="287" spans="7:12" x14ac:dyDescent="0.2">
      <c r="G287" s="1"/>
      <c r="H287" s="1"/>
      <c r="J287" s="1"/>
      <c r="K287" s="1"/>
      <c r="L287" s="1"/>
    </row>
    <row r="288" spans="7:12" x14ac:dyDescent="0.2">
      <c r="G288" s="1"/>
      <c r="H288" s="1"/>
      <c r="J288" s="1"/>
      <c r="K288" s="1"/>
      <c r="L288" s="1"/>
    </row>
    <row r="289" spans="7:12" x14ac:dyDescent="0.2">
      <c r="G289" s="1"/>
      <c r="H289" s="1"/>
      <c r="J289" s="1"/>
      <c r="K289" s="1"/>
      <c r="L289" s="1"/>
    </row>
    <row r="290" spans="7:12" x14ac:dyDescent="0.2">
      <c r="G290" s="1"/>
      <c r="H290" s="1"/>
      <c r="J290" s="1"/>
      <c r="K290" s="1"/>
      <c r="L290" s="1"/>
    </row>
    <row r="291" spans="7:12" x14ac:dyDescent="0.2">
      <c r="G291" s="1"/>
      <c r="H291" s="1"/>
      <c r="J291" s="1"/>
      <c r="K291" s="1"/>
      <c r="L291" s="1"/>
    </row>
    <row r="292" spans="7:12" x14ac:dyDescent="0.2">
      <c r="G292" s="1"/>
      <c r="H292" s="1"/>
      <c r="J292" s="1"/>
      <c r="K292" s="1"/>
      <c r="L292" s="1"/>
    </row>
    <row r="293" spans="7:12" x14ac:dyDescent="0.2">
      <c r="G293" s="1"/>
      <c r="H293" s="1"/>
      <c r="J293" s="1"/>
      <c r="K293" s="1"/>
      <c r="L293" s="1"/>
    </row>
    <row r="294" spans="7:12" x14ac:dyDescent="0.2">
      <c r="G294" s="1"/>
      <c r="H294" s="1"/>
      <c r="J294" s="1"/>
      <c r="K294" s="1"/>
      <c r="L294" s="1"/>
    </row>
    <row r="295" spans="7:12" x14ac:dyDescent="0.2">
      <c r="G295" s="1"/>
      <c r="H295" s="1"/>
      <c r="J295" s="1"/>
      <c r="K295" s="1"/>
      <c r="L295" s="1"/>
    </row>
    <row r="296" spans="7:12" x14ac:dyDescent="0.2">
      <c r="G296" s="1"/>
      <c r="H296" s="1"/>
      <c r="J296" s="1"/>
      <c r="K296" s="1"/>
      <c r="L296" s="1"/>
    </row>
    <row r="297" spans="7:12" x14ac:dyDescent="0.2">
      <c r="G297" s="1"/>
      <c r="H297" s="1"/>
      <c r="J297" s="1"/>
      <c r="K297" s="1"/>
      <c r="L297" s="1"/>
    </row>
    <row r="298" spans="7:12" x14ac:dyDescent="0.2">
      <c r="G298" s="1"/>
      <c r="H298" s="1"/>
      <c r="J298" s="1"/>
      <c r="K298" s="1"/>
      <c r="L298" s="1"/>
    </row>
    <row r="299" spans="7:12" x14ac:dyDescent="0.2">
      <c r="G299" s="1"/>
      <c r="H299" s="1"/>
      <c r="J299" s="1"/>
      <c r="K299" s="1"/>
      <c r="L299" s="1"/>
    </row>
    <row r="300" spans="7:12" x14ac:dyDescent="0.2">
      <c r="G300" s="1"/>
      <c r="H300" s="1"/>
      <c r="J300" s="1"/>
      <c r="K300" s="1"/>
      <c r="L300" s="1"/>
    </row>
    <row r="301" spans="7:12" x14ac:dyDescent="0.2">
      <c r="G301" s="1"/>
      <c r="H301" s="1"/>
      <c r="J301" s="1"/>
      <c r="K301" s="1"/>
      <c r="L301" s="1"/>
    </row>
    <row r="302" spans="7:12" x14ac:dyDescent="0.2">
      <c r="G302" s="1"/>
      <c r="H302" s="1"/>
      <c r="J302" s="1"/>
      <c r="K302" s="1"/>
      <c r="L302" s="1"/>
    </row>
    <row r="303" spans="7:12" x14ac:dyDescent="0.2">
      <c r="G303" s="1"/>
      <c r="H303" s="1"/>
      <c r="J303" s="1"/>
      <c r="K303" s="1"/>
      <c r="L303" s="1"/>
    </row>
    <row r="304" spans="7:12" x14ac:dyDescent="0.2">
      <c r="G304" s="1"/>
      <c r="H304" s="1"/>
      <c r="J304" s="1"/>
      <c r="K304" s="1"/>
      <c r="L304" s="1"/>
    </row>
    <row r="305" spans="7:12" x14ac:dyDescent="0.2">
      <c r="G305" s="1"/>
      <c r="H305" s="1"/>
      <c r="J305" s="1"/>
      <c r="K305" s="1"/>
      <c r="L305" s="1"/>
    </row>
    <row r="306" spans="7:12" x14ac:dyDescent="0.2">
      <c r="G306" s="1"/>
      <c r="H306" s="1"/>
      <c r="J306" s="1"/>
      <c r="K306" s="1"/>
      <c r="L306" s="1"/>
    </row>
    <row r="307" spans="7:12" x14ac:dyDescent="0.2">
      <c r="G307" s="1"/>
      <c r="H307" s="1"/>
      <c r="J307" s="1"/>
      <c r="K307" s="1"/>
      <c r="L307" s="1"/>
    </row>
    <row r="308" spans="7:12" x14ac:dyDescent="0.2">
      <c r="G308" s="1"/>
      <c r="H308" s="1"/>
      <c r="J308" s="1"/>
      <c r="K308" s="1"/>
      <c r="L308" s="1"/>
    </row>
    <row r="309" spans="7:12" x14ac:dyDescent="0.2">
      <c r="G309" s="1"/>
      <c r="H309" s="1"/>
      <c r="J309" s="1"/>
      <c r="K309" s="1"/>
      <c r="L309" s="1"/>
    </row>
    <row r="310" spans="7:12" x14ac:dyDescent="0.2">
      <c r="G310" s="1"/>
      <c r="H310" s="1"/>
      <c r="J310" s="1"/>
      <c r="K310" s="1"/>
      <c r="L310" s="1"/>
    </row>
    <row r="311" spans="7:12" x14ac:dyDescent="0.2">
      <c r="G311" s="1"/>
      <c r="H311" s="1"/>
      <c r="J311" s="1"/>
      <c r="K311" s="1"/>
      <c r="L311" s="1"/>
    </row>
    <row r="312" spans="7:12" x14ac:dyDescent="0.2">
      <c r="G312" s="1"/>
      <c r="H312" s="1"/>
      <c r="J312" s="1"/>
      <c r="K312" s="1"/>
      <c r="L312" s="1"/>
    </row>
    <row r="313" spans="7:12" x14ac:dyDescent="0.2">
      <c r="G313" s="1"/>
      <c r="H313" s="1"/>
      <c r="J313" s="1"/>
      <c r="K313" s="1"/>
      <c r="L313" s="1"/>
    </row>
    <row r="314" spans="7:12" x14ac:dyDescent="0.2">
      <c r="G314" s="1"/>
      <c r="H314" s="1"/>
      <c r="J314" s="1"/>
      <c r="K314" s="1"/>
      <c r="L314" s="1"/>
    </row>
    <row r="315" spans="7:12" x14ac:dyDescent="0.2">
      <c r="G315" s="1"/>
      <c r="H315" s="1"/>
      <c r="J315" s="1"/>
      <c r="K315" s="1"/>
      <c r="L315" s="1"/>
    </row>
    <row r="316" spans="7:12" x14ac:dyDescent="0.2">
      <c r="G316" s="1"/>
      <c r="H316" s="1"/>
      <c r="J316" s="1"/>
      <c r="K316" s="1"/>
      <c r="L316" s="1"/>
    </row>
    <row r="317" spans="7:12" x14ac:dyDescent="0.2">
      <c r="G317" s="1"/>
      <c r="H317" s="1"/>
      <c r="J317" s="1"/>
      <c r="K317" s="1"/>
      <c r="L317" s="1"/>
    </row>
    <row r="318" spans="7:12" x14ac:dyDescent="0.2">
      <c r="G318" s="1"/>
      <c r="H318" s="1"/>
      <c r="J318" s="1"/>
      <c r="K318" s="1"/>
      <c r="L318" s="1"/>
    </row>
    <row r="319" spans="7:12" x14ac:dyDescent="0.2">
      <c r="G319" s="1"/>
      <c r="H319" s="1"/>
      <c r="J319" s="1"/>
      <c r="K319" s="1"/>
      <c r="L319" s="1"/>
    </row>
    <row r="320" spans="7:12" x14ac:dyDescent="0.2">
      <c r="G320" s="1"/>
      <c r="H320" s="1"/>
      <c r="J320" s="1"/>
      <c r="K320" s="1"/>
      <c r="L320" s="1"/>
    </row>
    <row r="321" spans="7:12" x14ac:dyDescent="0.2">
      <c r="G321" s="1"/>
      <c r="H321" s="1"/>
      <c r="J321" s="1"/>
      <c r="K321" s="1"/>
      <c r="L321" s="1"/>
    </row>
    <row r="322" spans="7:12" x14ac:dyDescent="0.2">
      <c r="G322" s="1"/>
      <c r="H322" s="1"/>
      <c r="J322" s="1"/>
      <c r="K322" s="1"/>
      <c r="L322" s="1"/>
    </row>
    <row r="323" spans="7:12" x14ac:dyDescent="0.2">
      <c r="G323" s="1"/>
      <c r="H323" s="1"/>
      <c r="J323" s="1"/>
      <c r="K323" s="1"/>
      <c r="L323" s="1"/>
    </row>
    <row r="324" spans="7:12" x14ac:dyDescent="0.2">
      <c r="G324" s="1"/>
      <c r="H324" s="1"/>
      <c r="J324" s="1"/>
      <c r="K324" s="1"/>
      <c r="L324" s="1"/>
    </row>
    <row r="325" spans="7:12" x14ac:dyDescent="0.2">
      <c r="G325" s="1"/>
      <c r="H325" s="1"/>
      <c r="J325" s="1"/>
      <c r="K325" s="1"/>
      <c r="L325" s="1"/>
    </row>
    <row r="326" spans="7:12" x14ac:dyDescent="0.2">
      <c r="G326" s="1"/>
      <c r="H326" s="1"/>
      <c r="J326" s="1"/>
      <c r="K326" s="1"/>
      <c r="L326" s="1"/>
    </row>
    <row r="327" spans="7:12" x14ac:dyDescent="0.2">
      <c r="G327" s="1"/>
      <c r="H327" s="1"/>
      <c r="J327" s="1"/>
      <c r="K327" s="1"/>
      <c r="L327" s="1"/>
    </row>
    <row r="328" spans="7:12" x14ac:dyDescent="0.2">
      <c r="G328" s="1"/>
      <c r="H328" s="1"/>
      <c r="J328" s="1"/>
      <c r="K328" s="1"/>
      <c r="L328" s="1"/>
    </row>
    <row r="329" spans="7:12" x14ac:dyDescent="0.2">
      <c r="G329" s="1"/>
      <c r="H329" s="1"/>
      <c r="J329" s="1"/>
      <c r="K329" s="1"/>
      <c r="L329" s="1"/>
    </row>
    <row r="330" spans="7:12" x14ac:dyDescent="0.2">
      <c r="G330" s="1"/>
      <c r="H330" s="1"/>
      <c r="J330" s="1"/>
      <c r="K330" s="1"/>
      <c r="L330" s="1"/>
    </row>
    <row r="331" spans="7:12" x14ac:dyDescent="0.2">
      <c r="G331" s="1"/>
      <c r="H331" s="1"/>
      <c r="J331" s="1"/>
      <c r="K331" s="1"/>
      <c r="L331" s="1"/>
    </row>
    <row r="332" spans="7:12" x14ac:dyDescent="0.2">
      <c r="G332" s="1"/>
      <c r="H332" s="1"/>
      <c r="J332" s="1"/>
      <c r="K332" s="1"/>
      <c r="L332" s="1"/>
    </row>
    <row r="333" spans="7:12" x14ac:dyDescent="0.2">
      <c r="G333" s="1"/>
      <c r="H333" s="1"/>
      <c r="J333" s="1"/>
      <c r="K333" s="1"/>
      <c r="L333" s="1"/>
    </row>
    <row r="334" spans="7:12" x14ac:dyDescent="0.2">
      <c r="G334" s="1"/>
      <c r="H334" s="1"/>
      <c r="J334" s="1"/>
      <c r="K334" s="1"/>
      <c r="L334" s="1"/>
    </row>
    <row r="335" spans="7:12" x14ac:dyDescent="0.2">
      <c r="G335" s="1"/>
      <c r="H335" s="1"/>
      <c r="J335" s="1"/>
      <c r="K335" s="1"/>
      <c r="L335" s="1"/>
    </row>
    <row r="336" spans="7:12" x14ac:dyDescent="0.2">
      <c r="G336" s="1"/>
      <c r="H336" s="1"/>
      <c r="J336" s="1"/>
      <c r="K336" s="1"/>
      <c r="L336" s="1"/>
    </row>
    <row r="337" spans="7:12" x14ac:dyDescent="0.2">
      <c r="G337" s="1"/>
      <c r="H337" s="1"/>
      <c r="J337" s="1"/>
      <c r="K337" s="1"/>
      <c r="L337" s="1"/>
    </row>
    <row r="338" spans="7:12" x14ac:dyDescent="0.2">
      <c r="G338" s="1"/>
      <c r="H338" s="1"/>
      <c r="J338" s="1"/>
      <c r="K338" s="1"/>
      <c r="L338" s="1"/>
    </row>
    <row r="339" spans="7:12" x14ac:dyDescent="0.2">
      <c r="G339" s="1"/>
      <c r="H339" s="1"/>
      <c r="J339" s="1"/>
      <c r="K339" s="1"/>
      <c r="L339" s="1"/>
    </row>
    <row r="340" spans="7:12" x14ac:dyDescent="0.2">
      <c r="G340" s="1"/>
      <c r="H340" s="1"/>
      <c r="J340" s="1"/>
      <c r="K340" s="1"/>
      <c r="L340" s="1"/>
    </row>
    <row r="341" spans="7:12" x14ac:dyDescent="0.2">
      <c r="G341" s="1"/>
      <c r="H341" s="1"/>
      <c r="J341" s="1"/>
      <c r="K341" s="1"/>
      <c r="L341" s="1"/>
    </row>
    <row r="342" spans="7:12" x14ac:dyDescent="0.2">
      <c r="G342" s="1"/>
      <c r="H342" s="1"/>
      <c r="J342" s="1"/>
      <c r="K342" s="1"/>
      <c r="L342" s="1"/>
    </row>
    <row r="343" spans="7:12" x14ac:dyDescent="0.2">
      <c r="G343" s="1"/>
      <c r="H343" s="1"/>
      <c r="J343" s="1"/>
      <c r="K343" s="1"/>
      <c r="L343" s="1"/>
    </row>
    <row r="344" spans="7:12" x14ac:dyDescent="0.2">
      <c r="G344" s="1"/>
      <c r="H344" s="1"/>
      <c r="J344" s="1"/>
      <c r="K344" s="1"/>
      <c r="L344" s="1"/>
    </row>
    <row r="345" spans="7:12" x14ac:dyDescent="0.2">
      <c r="G345" s="1"/>
      <c r="H345" s="1"/>
      <c r="J345" s="1"/>
      <c r="K345" s="1"/>
      <c r="L345" s="1"/>
    </row>
    <row r="346" spans="7:12" x14ac:dyDescent="0.2">
      <c r="G346" s="1"/>
      <c r="H346" s="1"/>
      <c r="J346" s="1"/>
      <c r="K346" s="1"/>
      <c r="L346" s="1"/>
    </row>
    <row r="347" spans="7:12" x14ac:dyDescent="0.2">
      <c r="G347" s="1"/>
      <c r="H347" s="1"/>
      <c r="J347" s="1"/>
      <c r="K347" s="1"/>
      <c r="L347" s="1"/>
    </row>
    <row r="348" spans="7:12" x14ac:dyDescent="0.2">
      <c r="G348" s="1"/>
      <c r="H348" s="1"/>
      <c r="J348" s="1"/>
      <c r="K348" s="1"/>
      <c r="L348" s="1"/>
    </row>
    <row r="349" spans="7:12" x14ac:dyDescent="0.2">
      <c r="G349" s="1"/>
      <c r="H349" s="1"/>
      <c r="J349" s="1"/>
      <c r="K349" s="1"/>
      <c r="L349" s="1"/>
    </row>
    <row r="350" spans="7:12" x14ac:dyDescent="0.2">
      <c r="G350" s="1"/>
      <c r="H350" s="1"/>
      <c r="J350" s="1"/>
      <c r="K350" s="1"/>
      <c r="L350" s="1"/>
    </row>
    <row r="351" spans="7:12" x14ac:dyDescent="0.2">
      <c r="G351" s="1"/>
      <c r="H351" s="1"/>
      <c r="J351" s="1"/>
      <c r="K351" s="1"/>
      <c r="L351" s="1"/>
    </row>
    <row r="352" spans="7:12" x14ac:dyDescent="0.2">
      <c r="G352" s="1"/>
      <c r="H352" s="1"/>
      <c r="J352" s="1"/>
      <c r="K352" s="1"/>
      <c r="L352" s="1"/>
    </row>
    <row r="353" spans="7:12" x14ac:dyDescent="0.2">
      <c r="G353" s="1"/>
      <c r="H353" s="1"/>
      <c r="J353" s="1"/>
      <c r="K353" s="1"/>
      <c r="L353" s="1"/>
    </row>
    <row r="354" spans="7:12" x14ac:dyDescent="0.2">
      <c r="G354" s="1"/>
      <c r="H354" s="1"/>
      <c r="J354" s="1"/>
      <c r="K354" s="1"/>
      <c r="L354" s="1"/>
    </row>
    <row r="355" spans="7:12" x14ac:dyDescent="0.2">
      <c r="G355" s="1"/>
      <c r="H355" s="1"/>
      <c r="J355" s="1"/>
      <c r="K355" s="1"/>
      <c r="L355" s="1"/>
    </row>
    <row r="356" spans="7:12" x14ac:dyDescent="0.2">
      <c r="G356" s="1"/>
      <c r="H356" s="1"/>
      <c r="J356" s="1"/>
      <c r="K356" s="1"/>
      <c r="L356" s="1"/>
    </row>
    <row r="357" spans="7:12" x14ac:dyDescent="0.2">
      <c r="G357" s="1"/>
      <c r="H357" s="1"/>
      <c r="J357" s="1"/>
      <c r="K357" s="1"/>
      <c r="L357" s="1"/>
    </row>
    <row r="358" spans="7:12" x14ac:dyDescent="0.2">
      <c r="G358" s="1"/>
      <c r="H358" s="1"/>
      <c r="J358" s="1"/>
      <c r="K358" s="1"/>
      <c r="L358" s="1"/>
    </row>
    <row r="359" spans="7:12" x14ac:dyDescent="0.2">
      <c r="G359" s="1"/>
      <c r="H359" s="1"/>
      <c r="J359" s="1"/>
      <c r="K359" s="1"/>
      <c r="L359" s="1"/>
    </row>
    <row r="360" spans="7:12" x14ac:dyDescent="0.2">
      <c r="G360" s="1"/>
      <c r="H360" s="1"/>
      <c r="J360" s="1"/>
      <c r="K360" s="1"/>
      <c r="L360" s="1"/>
    </row>
    <row r="361" spans="7:12" x14ac:dyDescent="0.2">
      <c r="G361" s="1"/>
      <c r="H361" s="1"/>
      <c r="J361" s="1"/>
      <c r="K361" s="1"/>
      <c r="L361" s="1"/>
    </row>
    <row r="362" spans="7:12" x14ac:dyDescent="0.2">
      <c r="G362" s="1"/>
      <c r="H362" s="1"/>
      <c r="J362" s="1"/>
      <c r="K362" s="1"/>
      <c r="L362" s="1"/>
    </row>
    <row r="363" spans="7:12" x14ac:dyDescent="0.2">
      <c r="G363" s="1"/>
      <c r="H363" s="1"/>
      <c r="J363" s="1"/>
      <c r="K363" s="1"/>
      <c r="L363" s="1"/>
    </row>
    <row r="364" spans="7:12" x14ac:dyDescent="0.2">
      <c r="G364" s="1"/>
      <c r="H364" s="1"/>
      <c r="J364" s="1"/>
      <c r="K364" s="1"/>
      <c r="L364" s="1"/>
    </row>
    <row r="365" spans="7:12" x14ac:dyDescent="0.2">
      <c r="G365" s="1"/>
      <c r="H365" s="1"/>
      <c r="J365" s="1"/>
      <c r="K365" s="1"/>
      <c r="L365" s="1"/>
    </row>
    <row r="366" spans="7:12" x14ac:dyDescent="0.2">
      <c r="G366" s="1"/>
      <c r="H366" s="1"/>
      <c r="J366" s="1"/>
      <c r="K366" s="1"/>
      <c r="L366" s="1"/>
    </row>
    <row r="367" spans="7:12" x14ac:dyDescent="0.2">
      <c r="G367" s="1"/>
      <c r="H367" s="1"/>
      <c r="J367" s="1"/>
      <c r="K367" s="1"/>
      <c r="L367" s="1"/>
    </row>
    <row r="368" spans="7:12" x14ac:dyDescent="0.2">
      <c r="G368" s="1"/>
      <c r="H368" s="1"/>
      <c r="J368" s="1"/>
      <c r="K368" s="1"/>
      <c r="L368" s="1"/>
    </row>
    <row r="369" spans="7:12" x14ac:dyDescent="0.2">
      <c r="G369" s="1"/>
      <c r="H369" s="1"/>
      <c r="J369" s="1"/>
      <c r="K369" s="1"/>
      <c r="L369" s="1"/>
    </row>
    <row r="370" spans="7:12" x14ac:dyDescent="0.2">
      <c r="G370" s="1"/>
      <c r="H370" s="1"/>
      <c r="J370" s="1"/>
      <c r="K370" s="1"/>
      <c r="L370" s="1"/>
    </row>
    <row r="371" spans="7:12" x14ac:dyDescent="0.2">
      <c r="G371" s="1"/>
      <c r="H371" s="1"/>
      <c r="J371" s="1"/>
      <c r="K371" s="1"/>
      <c r="L371" s="1"/>
    </row>
    <row r="372" spans="7:12" x14ac:dyDescent="0.2">
      <c r="G372" s="1"/>
      <c r="H372" s="1"/>
      <c r="J372" s="1"/>
      <c r="K372" s="1"/>
      <c r="L372" s="1"/>
    </row>
    <row r="373" spans="7:12" x14ac:dyDescent="0.2">
      <c r="G373" s="1"/>
      <c r="H373" s="1"/>
      <c r="J373" s="1"/>
      <c r="K373" s="1"/>
      <c r="L373" s="1"/>
    </row>
    <row r="374" spans="7:12" x14ac:dyDescent="0.2">
      <c r="G374" s="1"/>
      <c r="H374" s="1"/>
      <c r="J374" s="1"/>
      <c r="K374" s="1"/>
      <c r="L374" s="1"/>
    </row>
    <row r="375" spans="7:12" x14ac:dyDescent="0.2">
      <c r="G375" s="1"/>
      <c r="H375" s="1"/>
      <c r="J375" s="1"/>
      <c r="K375" s="1"/>
      <c r="L375" s="1"/>
    </row>
    <row r="376" spans="7:12" x14ac:dyDescent="0.2">
      <c r="G376" s="1"/>
      <c r="H376" s="1"/>
      <c r="J376" s="1"/>
      <c r="K376" s="1"/>
      <c r="L376" s="1"/>
    </row>
    <row r="377" spans="7:12" x14ac:dyDescent="0.2">
      <c r="G377" s="1"/>
      <c r="H377" s="1"/>
      <c r="J377" s="1"/>
      <c r="K377" s="1"/>
      <c r="L377" s="1"/>
    </row>
    <row r="378" spans="7:12" x14ac:dyDescent="0.2">
      <c r="G378" s="1"/>
      <c r="H378" s="1"/>
      <c r="J378" s="1"/>
      <c r="K378" s="1"/>
      <c r="L378" s="1"/>
    </row>
    <row r="379" spans="7:12" x14ac:dyDescent="0.2">
      <c r="G379" s="1"/>
      <c r="H379" s="1"/>
      <c r="J379" s="1"/>
      <c r="K379" s="1"/>
      <c r="L379" s="1"/>
    </row>
    <row r="380" spans="7:12" x14ac:dyDescent="0.2">
      <c r="G380" s="1"/>
      <c r="H380" s="1"/>
      <c r="J380" s="1"/>
      <c r="K380" s="1"/>
      <c r="L380" s="1"/>
    </row>
    <row r="381" spans="7:12" x14ac:dyDescent="0.2">
      <c r="G381" s="1"/>
      <c r="H381" s="1"/>
      <c r="J381" s="1"/>
      <c r="K381" s="1"/>
      <c r="L381" s="1"/>
    </row>
    <row r="382" spans="7:12" x14ac:dyDescent="0.2">
      <c r="G382" s="1"/>
      <c r="H382" s="1"/>
      <c r="J382" s="1"/>
      <c r="K382" s="1"/>
      <c r="L382" s="1"/>
    </row>
    <row r="383" spans="7:12" x14ac:dyDescent="0.2">
      <c r="G383" s="1"/>
      <c r="H383" s="1"/>
      <c r="J383" s="1"/>
      <c r="K383" s="1"/>
      <c r="L383" s="1"/>
    </row>
    <row r="384" spans="7:12" x14ac:dyDescent="0.2">
      <c r="G384" s="1"/>
      <c r="H384" s="1"/>
      <c r="J384" s="1"/>
      <c r="K384" s="1"/>
      <c r="L384" s="1"/>
    </row>
    <row r="385" spans="7:12" x14ac:dyDescent="0.2">
      <c r="G385" s="1"/>
      <c r="H385" s="1"/>
      <c r="J385" s="1"/>
      <c r="K385" s="1"/>
      <c r="L385" s="1"/>
    </row>
    <row r="386" spans="7:12" x14ac:dyDescent="0.2">
      <c r="G386" s="1"/>
      <c r="H386" s="1"/>
      <c r="J386" s="1"/>
      <c r="K386" s="1"/>
      <c r="L386" s="1"/>
    </row>
    <row r="387" spans="7:12" x14ac:dyDescent="0.2">
      <c r="G387" s="1"/>
      <c r="H387" s="1"/>
      <c r="J387" s="1"/>
      <c r="K387" s="1"/>
      <c r="L387" s="1"/>
    </row>
    <row r="388" spans="7:12" x14ac:dyDescent="0.2">
      <c r="G388" s="1"/>
      <c r="H388" s="1"/>
      <c r="J388" s="1"/>
      <c r="K388" s="1"/>
      <c r="L388" s="1"/>
    </row>
    <row r="389" spans="7:12" x14ac:dyDescent="0.2">
      <c r="G389" s="1"/>
      <c r="H389" s="1"/>
      <c r="J389" s="1"/>
      <c r="K389" s="1"/>
      <c r="L389" s="1"/>
    </row>
    <row r="390" spans="7:12" x14ac:dyDescent="0.2">
      <c r="G390" s="1"/>
      <c r="H390" s="1"/>
      <c r="J390" s="1"/>
      <c r="K390" s="1"/>
      <c r="L390" s="1"/>
    </row>
    <row r="391" spans="7:12" x14ac:dyDescent="0.2">
      <c r="G391" s="1"/>
      <c r="H391" s="1"/>
      <c r="J391" s="1"/>
      <c r="K391" s="1"/>
      <c r="L391" s="1"/>
    </row>
    <row r="392" spans="7:12" x14ac:dyDescent="0.2">
      <c r="G392" s="1"/>
      <c r="H392" s="1"/>
      <c r="J392" s="1"/>
      <c r="K392" s="1"/>
      <c r="L392" s="1"/>
    </row>
    <row r="393" spans="7:12" x14ac:dyDescent="0.2">
      <c r="G393" s="1"/>
      <c r="H393" s="1"/>
      <c r="J393" s="1"/>
      <c r="K393" s="1"/>
      <c r="L393" s="1"/>
    </row>
    <row r="394" spans="7:12" x14ac:dyDescent="0.2">
      <c r="G394" s="1"/>
      <c r="H394" s="1"/>
      <c r="J394" s="1"/>
      <c r="K394" s="1"/>
      <c r="L394" s="1"/>
    </row>
    <row r="395" spans="7:12" x14ac:dyDescent="0.2">
      <c r="G395" s="1"/>
      <c r="H395" s="1"/>
      <c r="J395" s="1"/>
      <c r="K395" s="1"/>
      <c r="L395" s="1"/>
    </row>
    <row r="396" spans="7:12" x14ac:dyDescent="0.2">
      <c r="G396" s="1"/>
      <c r="H396" s="1"/>
      <c r="J396" s="1"/>
      <c r="K396" s="1"/>
      <c r="L396" s="1"/>
    </row>
    <row r="397" spans="7:12" x14ac:dyDescent="0.2">
      <c r="G397" s="1"/>
      <c r="H397" s="1"/>
      <c r="J397" s="1"/>
      <c r="K397" s="1"/>
      <c r="L397" s="1"/>
    </row>
    <row r="398" spans="7:12" x14ac:dyDescent="0.2">
      <c r="G398" s="1"/>
      <c r="H398" s="1"/>
      <c r="J398" s="1"/>
      <c r="K398" s="1"/>
      <c r="L398" s="1"/>
    </row>
    <row r="399" spans="7:12" x14ac:dyDescent="0.2">
      <c r="G399" s="1"/>
      <c r="H399" s="1"/>
      <c r="J399" s="1"/>
      <c r="K399" s="1"/>
      <c r="L399" s="1"/>
    </row>
    <row r="400" spans="7:12" x14ac:dyDescent="0.2">
      <c r="G400" s="1"/>
      <c r="H400" s="1"/>
      <c r="J400" s="1"/>
      <c r="K400" s="1"/>
      <c r="L400" s="1"/>
    </row>
    <row r="401" spans="7:12" x14ac:dyDescent="0.2">
      <c r="G401" s="1"/>
      <c r="H401" s="1"/>
      <c r="J401" s="1"/>
      <c r="K401" s="1"/>
      <c r="L401" s="1"/>
    </row>
    <row r="402" spans="7:12" x14ac:dyDescent="0.2">
      <c r="G402" s="1"/>
      <c r="H402" s="1"/>
      <c r="J402" s="1"/>
      <c r="K402" s="1"/>
      <c r="L402" s="1"/>
    </row>
    <row r="403" spans="7:12" x14ac:dyDescent="0.2">
      <c r="G403" s="1"/>
      <c r="H403" s="1"/>
      <c r="J403" s="1"/>
      <c r="K403" s="1"/>
      <c r="L403" s="1"/>
    </row>
    <row r="404" spans="7:12" x14ac:dyDescent="0.2">
      <c r="G404" s="1"/>
      <c r="H404" s="1"/>
      <c r="J404" s="1"/>
      <c r="K404" s="1"/>
      <c r="L404" s="1"/>
    </row>
    <row r="405" spans="7:12" x14ac:dyDescent="0.2">
      <c r="G405" s="1"/>
      <c r="H405" s="1"/>
      <c r="J405" s="1"/>
      <c r="K405" s="1"/>
      <c r="L405" s="1"/>
    </row>
    <row r="406" spans="7:12" x14ac:dyDescent="0.2">
      <c r="G406" s="1"/>
      <c r="H406" s="1"/>
      <c r="J406" s="1"/>
      <c r="K406" s="1"/>
      <c r="L406" s="1"/>
    </row>
    <row r="407" spans="7:12" x14ac:dyDescent="0.2">
      <c r="G407" s="1"/>
      <c r="H407" s="1"/>
      <c r="J407" s="1"/>
      <c r="K407" s="1"/>
      <c r="L407" s="1"/>
    </row>
    <row r="408" spans="7:12" x14ac:dyDescent="0.2">
      <c r="G408" s="1"/>
      <c r="H408" s="1"/>
      <c r="J408" s="1"/>
      <c r="K408" s="1"/>
      <c r="L408" s="1"/>
    </row>
    <row r="409" spans="7:12" x14ac:dyDescent="0.2">
      <c r="G409" s="1"/>
      <c r="H409" s="1"/>
      <c r="J409" s="1"/>
      <c r="K409" s="1"/>
      <c r="L409" s="1"/>
    </row>
    <row r="410" spans="7:12" x14ac:dyDescent="0.2">
      <c r="G410" s="1"/>
      <c r="H410" s="1"/>
      <c r="J410" s="1"/>
      <c r="K410" s="1"/>
      <c r="L410" s="1"/>
    </row>
    <row r="411" spans="7:12" x14ac:dyDescent="0.2">
      <c r="G411" s="1"/>
      <c r="H411" s="1"/>
      <c r="J411" s="1"/>
      <c r="K411" s="1"/>
      <c r="L411" s="1"/>
    </row>
    <row r="412" spans="7:12" x14ac:dyDescent="0.2">
      <c r="G412" s="1"/>
      <c r="H412" s="1"/>
      <c r="J412" s="1"/>
      <c r="K412" s="1"/>
      <c r="L412" s="1"/>
    </row>
    <row r="413" spans="7:12" x14ac:dyDescent="0.2">
      <c r="G413" s="1"/>
      <c r="H413" s="1"/>
      <c r="J413" s="1"/>
      <c r="K413" s="1"/>
      <c r="L413" s="1"/>
    </row>
    <row r="414" spans="7:12" x14ac:dyDescent="0.2">
      <c r="G414" s="1"/>
      <c r="H414" s="1"/>
      <c r="J414" s="1"/>
      <c r="K414" s="1"/>
      <c r="L414" s="1"/>
    </row>
    <row r="415" spans="7:12" x14ac:dyDescent="0.2">
      <c r="G415" s="1"/>
      <c r="H415" s="1"/>
      <c r="J415" s="1"/>
      <c r="K415" s="1"/>
      <c r="L415" s="1"/>
    </row>
    <row r="416" spans="7:12" x14ac:dyDescent="0.2">
      <c r="G416" s="1"/>
      <c r="H416" s="1"/>
      <c r="J416" s="1"/>
      <c r="K416" s="1"/>
      <c r="L416" s="1"/>
    </row>
    <row r="417" spans="7:12" x14ac:dyDescent="0.2">
      <c r="G417" s="1"/>
      <c r="H417" s="1"/>
      <c r="J417" s="1"/>
      <c r="K417" s="1"/>
      <c r="L417" s="1"/>
    </row>
    <row r="418" spans="7:12" x14ac:dyDescent="0.2">
      <c r="G418" s="1"/>
      <c r="H418" s="1"/>
      <c r="J418" s="1"/>
      <c r="K418" s="1"/>
      <c r="L418" s="1"/>
    </row>
    <row r="419" spans="7:12" x14ac:dyDescent="0.2">
      <c r="G419" s="1"/>
      <c r="H419" s="1"/>
      <c r="J419" s="1"/>
      <c r="K419" s="1"/>
      <c r="L419" s="1"/>
    </row>
    <row r="420" spans="7:12" x14ac:dyDescent="0.2">
      <c r="G420" s="1"/>
      <c r="H420" s="1"/>
      <c r="J420" s="1"/>
      <c r="K420" s="1"/>
      <c r="L420" s="1"/>
    </row>
    <row r="421" spans="7:12" x14ac:dyDescent="0.2">
      <c r="G421" s="1"/>
      <c r="H421" s="1"/>
      <c r="J421" s="1"/>
      <c r="K421" s="1"/>
      <c r="L421" s="1"/>
    </row>
    <row r="422" spans="7:12" x14ac:dyDescent="0.2">
      <c r="G422" s="1"/>
      <c r="H422" s="1"/>
      <c r="J422" s="1"/>
      <c r="K422" s="1"/>
      <c r="L422" s="1"/>
    </row>
    <row r="423" spans="7:12" x14ac:dyDescent="0.2">
      <c r="G423" s="1"/>
      <c r="H423" s="1"/>
      <c r="J423" s="1"/>
      <c r="K423" s="1"/>
      <c r="L423" s="1"/>
    </row>
    <row r="424" spans="7:12" x14ac:dyDescent="0.2">
      <c r="G424" s="1"/>
      <c r="H424" s="1"/>
      <c r="J424" s="1"/>
      <c r="K424" s="1"/>
      <c r="L424" s="1"/>
    </row>
    <row r="425" spans="7:12" x14ac:dyDescent="0.2">
      <c r="G425" s="1"/>
      <c r="H425" s="1"/>
      <c r="J425" s="1"/>
      <c r="K425" s="1"/>
      <c r="L425" s="1"/>
    </row>
    <row r="426" spans="7:12" x14ac:dyDescent="0.2">
      <c r="G426" s="1"/>
      <c r="H426" s="1"/>
      <c r="J426" s="1"/>
      <c r="K426" s="1"/>
      <c r="L426" s="1"/>
    </row>
    <row r="427" spans="7:12" x14ac:dyDescent="0.2">
      <c r="G427" s="1"/>
      <c r="H427" s="1"/>
      <c r="J427" s="1"/>
      <c r="K427" s="1"/>
      <c r="L427" s="1"/>
    </row>
    <row r="428" spans="7:12" x14ac:dyDescent="0.2">
      <c r="G428" s="1"/>
      <c r="H428" s="1"/>
      <c r="J428" s="1"/>
      <c r="K428" s="1"/>
      <c r="L428" s="1"/>
    </row>
    <row r="429" spans="7:12" x14ac:dyDescent="0.2">
      <c r="G429" s="1"/>
      <c r="H429" s="1"/>
      <c r="J429" s="1"/>
      <c r="K429" s="1"/>
      <c r="L429" s="1"/>
    </row>
    <row r="430" spans="7:12" x14ac:dyDescent="0.2">
      <c r="G430" s="1"/>
      <c r="H430" s="1"/>
      <c r="J430" s="1"/>
      <c r="K430" s="1"/>
      <c r="L430" s="1"/>
    </row>
    <row r="431" spans="7:12" x14ac:dyDescent="0.2">
      <c r="G431" s="1"/>
      <c r="H431" s="1"/>
      <c r="J431" s="1"/>
      <c r="K431" s="1"/>
      <c r="L431" s="1"/>
    </row>
    <row r="432" spans="7:12" x14ac:dyDescent="0.2">
      <c r="G432" s="1"/>
      <c r="H432" s="1"/>
      <c r="J432" s="1"/>
      <c r="K432" s="1"/>
      <c r="L432" s="1"/>
    </row>
    <row r="433" spans="7:12" x14ac:dyDescent="0.2">
      <c r="G433" s="1"/>
      <c r="H433" s="1"/>
      <c r="J433" s="1"/>
      <c r="K433" s="1"/>
      <c r="L433" s="1"/>
    </row>
    <row r="434" spans="7:12" x14ac:dyDescent="0.2">
      <c r="G434" s="1"/>
      <c r="H434" s="1"/>
      <c r="J434" s="1"/>
      <c r="K434" s="1"/>
      <c r="L434" s="1"/>
    </row>
    <row r="435" spans="7:12" x14ac:dyDescent="0.2">
      <c r="G435" s="1"/>
      <c r="H435" s="1"/>
      <c r="J435" s="1"/>
      <c r="K435" s="1"/>
      <c r="L435" s="1"/>
    </row>
    <row r="436" spans="7:12" x14ac:dyDescent="0.2">
      <c r="G436" s="1"/>
      <c r="H436" s="1"/>
      <c r="J436" s="1"/>
      <c r="K436" s="1"/>
      <c r="L436" s="1"/>
    </row>
    <row r="437" spans="7:12" x14ac:dyDescent="0.2">
      <c r="G437" s="1"/>
      <c r="H437" s="1"/>
      <c r="J437" s="1"/>
      <c r="K437" s="1"/>
      <c r="L437" s="1"/>
    </row>
    <row r="438" spans="7:12" x14ac:dyDescent="0.2">
      <c r="G438" s="1"/>
      <c r="H438" s="1"/>
      <c r="J438" s="1"/>
      <c r="K438" s="1"/>
      <c r="L438" s="1"/>
    </row>
    <row r="439" spans="7:12" x14ac:dyDescent="0.2">
      <c r="G439" s="1"/>
      <c r="H439" s="1"/>
      <c r="J439" s="1"/>
      <c r="K439" s="1"/>
      <c r="L439" s="1"/>
    </row>
    <row r="440" spans="7:12" x14ac:dyDescent="0.2">
      <c r="G440" s="1"/>
      <c r="H440" s="1"/>
      <c r="J440" s="1"/>
      <c r="K440" s="1"/>
      <c r="L440" s="1"/>
    </row>
    <row r="441" spans="7:12" x14ac:dyDescent="0.2">
      <c r="G441" s="1"/>
      <c r="H441" s="1"/>
      <c r="J441" s="1"/>
      <c r="K441" s="1"/>
      <c r="L441" s="1"/>
    </row>
    <row r="442" spans="7:12" x14ac:dyDescent="0.2">
      <c r="G442" s="1"/>
      <c r="H442" s="1"/>
      <c r="J442" s="1"/>
      <c r="K442" s="1"/>
      <c r="L442" s="1"/>
    </row>
    <row r="443" spans="7:12" x14ac:dyDescent="0.2">
      <c r="G443" s="1"/>
      <c r="H443" s="1"/>
      <c r="J443" s="1"/>
      <c r="K443" s="1"/>
      <c r="L443" s="1"/>
    </row>
    <row r="444" spans="7:12" x14ac:dyDescent="0.2">
      <c r="G444" s="1"/>
      <c r="H444" s="1"/>
      <c r="J444" s="1"/>
      <c r="K444" s="1"/>
      <c r="L444" s="1"/>
    </row>
    <row r="445" spans="7:12" x14ac:dyDescent="0.2">
      <c r="G445" s="1"/>
      <c r="H445" s="1"/>
      <c r="J445" s="1"/>
      <c r="K445" s="1"/>
      <c r="L445" s="1"/>
    </row>
    <row r="446" spans="7:12" x14ac:dyDescent="0.2">
      <c r="G446" s="1"/>
      <c r="H446" s="1"/>
      <c r="J446" s="1"/>
      <c r="K446" s="1"/>
      <c r="L446" s="1"/>
    </row>
    <row r="447" spans="7:12" x14ac:dyDescent="0.2">
      <c r="G447" s="1"/>
      <c r="H447" s="1"/>
      <c r="J447" s="1"/>
      <c r="K447" s="1"/>
      <c r="L447" s="1"/>
    </row>
    <row r="448" spans="7:12" x14ac:dyDescent="0.2">
      <c r="G448" s="1"/>
      <c r="H448" s="1"/>
      <c r="J448" s="1"/>
      <c r="K448" s="1"/>
      <c r="L448" s="1"/>
    </row>
    <row r="449" spans="7:12" x14ac:dyDescent="0.2">
      <c r="G449" s="1"/>
      <c r="H449" s="1"/>
      <c r="J449" s="1"/>
      <c r="K449" s="1"/>
      <c r="L449" s="1"/>
    </row>
    <row r="450" spans="7:12" x14ac:dyDescent="0.2">
      <c r="G450" s="1"/>
      <c r="H450" s="1"/>
      <c r="J450" s="1"/>
      <c r="K450" s="1"/>
      <c r="L450" s="1"/>
    </row>
    <row r="451" spans="7:12" x14ac:dyDescent="0.2">
      <c r="G451" s="1"/>
      <c r="H451" s="1"/>
      <c r="J451" s="1"/>
      <c r="K451" s="1"/>
      <c r="L451" s="1"/>
    </row>
    <row r="452" spans="7:12" x14ac:dyDescent="0.2">
      <c r="G452" s="1"/>
      <c r="H452" s="1"/>
      <c r="J452" s="1"/>
      <c r="K452" s="1"/>
      <c r="L452" s="1"/>
    </row>
    <row r="453" spans="7:12" x14ac:dyDescent="0.2">
      <c r="G453" s="1"/>
      <c r="H453" s="1"/>
      <c r="J453" s="1"/>
      <c r="K453" s="1"/>
      <c r="L453" s="1"/>
    </row>
    <row r="454" spans="7:12" x14ac:dyDescent="0.2">
      <c r="G454" s="1"/>
      <c r="H454" s="1"/>
      <c r="J454" s="1"/>
      <c r="K454" s="1"/>
      <c r="L454" s="1"/>
    </row>
    <row r="455" spans="7:12" x14ac:dyDescent="0.2">
      <c r="G455" s="1"/>
      <c r="H455" s="1"/>
      <c r="J455" s="1"/>
      <c r="K455" s="1"/>
      <c r="L455" s="1"/>
    </row>
    <row r="456" spans="7:12" x14ac:dyDescent="0.2">
      <c r="G456" s="1"/>
      <c r="H456" s="1"/>
      <c r="J456" s="1"/>
      <c r="K456" s="1"/>
      <c r="L456" s="1"/>
    </row>
    <row r="457" spans="7:12" x14ac:dyDescent="0.2">
      <c r="G457" s="1"/>
      <c r="H457" s="1"/>
      <c r="J457" s="1"/>
      <c r="K457" s="1"/>
      <c r="L457" s="1"/>
    </row>
    <row r="458" spans="7:12" x14ac:dyDescent="0.2">
      <c r="G458" s="1"/>
      <c r="H458" s="1"/>
      <c r="J458" s="1"/>
      <c r="K458" s="1"/>
      <c r="L458" s="1"/>
    </row>
    <row r="459" spans="7:12" x14ac:dyDescent="0.2">
      <c r="G459" s="1"/>
      <c r="H459" s="1"/>
      <c r="J459" s="1"/>
      <c r="K459" s="1"/>
      <c r="L459" s="1"/>
    </row>
    <row r="460" spans="7:12" x14ac:dyDescent="0.2">
      <c r="G460" s="1"/>
      <c r="H460" s="1"/>
      <c r="J460" s="1"/>
      <c r="K460" s="1"/>
      <c r="L460" s="1"/>
    </row>
    <row r="461" spans="7:12" x14ac:dyDescent="0.2">
      <c r="G461" s="1"/>
      <c r="H461" s="1"/>
      <c r="J461" s="1"/>
      <c r="K461" s="1"/>
      <c r="L461" s="1"/>
    </row>
    <row r="462" spans="7:12" x14ac:dyDescent="0.2">
      <c r="G462" s="1"/>
      <c r="H462" s="1"/>
      <c r="J462" s="1"/>
      <c r="K462" s="1"/>
      <c r="L462" s="1"/>
    </row>
    <row r="463" spans="7:12" x14ac:dyDescent="0.2">
      <c r="G463" s="1"/>
      <c r="H463" s="1"/>
      <c r="J463" s="1"/>
      <c r="K463" s="1"/>
      <c r="L463" s="1"/>
    </row>
    <row r="464" spans="7:12" x14ac:dyDescent="0.2">
      <c r="G464" s="1"/>
      <c r="H464" s="1"/>
      <c r="J464" s="1"/>
      <c r="K464" s="1"/>
      <c r="L464" s="1"/>
    </row>
    <row r="465" spans="7:12" x14ac:dyDescent="0.2">
      <c r="G465" s="1"/>
      <c r="H465" s="1"/>
      <c r="J465" s="1"/>
      <c r="K465" s="1"/>
      <c r="L465" s="1"/>
    </row>
    <row r="466" spans="7:12" x14ac:dyDescent="0.2">
      <c r="G466" s="1"/>
      <c r="H466" s="1"/>
      <c r="J466" s="1"/>
      <c r="K466" s="1"/>
      <c r="L466" s="1"/>
    </row>
    <row r="467" spans="7:12" x14ac:dyDescent="0.2">
      <c r="G467" s="1"/>
      <c r="H467" s="1"/>
      <c r="J467" s="1"/>
      <c r="K467" s="1"/>
      <c r="L467" s="1"/>
    </row>
    <row r="468" spans="7:12" x14ac:dyDescent="0.2">
      <c r="G468" s="1"/>
      <c r="H468" s="1"/>
      <c r="J468" s="1"/>
      <c r="K468" s="1"/>
      <c r="L468" s="1"/>
    </row>
    <row r="469" spans="7:12" x14ac:dyDescent="0.2">
      <c r="G469" s="1"/>
      <c r="H469" s="1"/>
      <c r="J469" s="1"/>
      <c r="K469" s="1"/>
      <c r="L469" s="1"/>
    </row>
    <row r="470" spans="7:12" x14ac:dyDescent="0.2">
      <c r="G470" s="1"/>
      <c r="H470" s="1"/>
      <c r="J470" s="1"/>
      <c r="K470" s="1"/>
      <c r="L470" s="1"/>
    </row>
    <row r="471" spans="7:12" x14ac:dyDescent="0.2">
      <c r="G471" s="1"/>
      <c r="H471" s="1"/>
      <c r="J471" s="1"/>
      <c r="K471" s="1"/>
      <c r="L471" s="1"/>
    </row>
    <row r="472" spans="7:12" x14ac:dyDescent="0.2">
      <c r="G472" s="1"/>
      <c r="H472" s="1"/>
      <c r="J472" s="1"/>
      <c r="K472" s="1"/>
      <c r="L472" s="1"/>
    </row>
    <row r="473" spans="7:12" x14ac:dyDescent="0.2">
      <c r="G473" s="1"/>
      <c r="H473" s="1"/>
      <c r="J473" s="1"/>
      <c r="K473" s="1"/>
      <c r="L473" s="1"/>
    </row>
    <row r="474" spans="7:12" x14ac:dyDescent="0.2">
      <c r="G474" s="1"/>
      <c r="H474" s="1"/>
      <c r="J474" s="1"/>
      <c r="K474" s="1"/>
      <c r="L474" s="1"/>
    </row>
    <row r="475" spans="7:12" x14ac:dyDescent="0.2">
      <c r="G475" s="1"/>
      <c r="H475" s="1"/>
      <c r="J475" s="1"/>
      <c r="K475" s="1"/>
      <c r="L475" s="1"/>
    </row>
    <row r="476" spans="7:12" x14ac:dyDescent="0.2">
      <c r="G476" s="1"/>
      <c r="H476" s="1"/>
      <c r="J476" s="1"/>
      <c r="K476" s="1"/>
      <c r="L476" s="1"/>
    </row>
    <row r="477" spans="7:12" x14ac:dyDescent="0.2">
      <c r="G477" s="1"/>
      <c r="H477" s="1"/>
      <c r="J477" s="1"/>
      <c r="K477" s="1"/>
      <c r="L477" s="1"/>
    </row>
    <row r="478" spans="7:12" x14ac:dyDescent="0.2">
      <c r="G478" s="1"/>
      <c r="H478" s="1"/>
      <c r="J478" s="1"/>
      <c r="K478" s="1"/>
      <c r="L478" s="1"/>
    </row>
    <row r="479" spans="7:12" x14ac:dyDescent="0.2">
      <c r="G479" s="1"/>
      <c r="H479" s="1"/>
      <c r="J479" s="1"/>
      <c r="K479" s="1"/>
      <c r="L479" s="1"/>
    </row>
    <row r="480" spans="7:12" x14ac:dyDescent="0.2">
      <c r="G480" s="1"/>
      <c r="H480" s="1"/>
      <c r="J480" s="1"/>
      <c r="K480" s="1"/>
      <c r="L480" s="1"/>
    </row>
    <row r="481" spans="7:12" x14ac:dyDescent="0.2">
      <c r="G481" s="1"/>
      <c r="H481" s="1"/>
      <c r="J481" s="1"/>
      <c r="K481" s="1"/>
      <c r="L481" s="1"/>
    </row>
    <row r="482" spans="7:12" x14ac:dyDescent="0.2">
      <c r="G482" s="1"/>
      <c r="H482" s="1"/>
      <c r="J482" s="1"/>
      <c r="K482" s="1"/>
      <c r="L482" s="1"/>
    </row>
    <row r="483" spans="7:12" x14ac:dyDescent="0.2">
      <c r="G483" s="1"/>
      <c r="H483" s="1"/>
      <c r="J483" s="1"/>
      <c r="K483" s="1"/>
      <c r="L483" s="1"/>
    </row>
    <row r="484" spans="7:12" x14ac:dyDescent="0.2">
      <c r="G484" s="1"/>
      <c r="H484" s="1"/>
      <c r="J484" s="1"/>
      <c r="K484" s="1"/>
      <c r="L484" s="1"/>
    </row>
    <row r="485" spans="7:12" x14ac:dyDescent="0.2">
      <c r="G485" s="1"/>
      <c r="H485" s="1"/>
      <c r="J485" s="1"/>
      <c r="K485" s="1"/>
      <c r="L485" s="1"/>
    </row>
    <row r="486" spans="7:12" x14ac:dyDescent="0.2">
      <c r="G486" s="1"/>
      <c r="H486" s="1"/>
      <c r="J486" s="1"/>
      <c r="K486" s="1"/>
      <c r="L486" s="1"/>
    </row>
    <row r="487" spans="7:12" x14ac:dyDescent="0.2">
      <c r="G487" s="1"/>
      <c r="H487" s="1"/>
      <c r="J487" s="1"/>
      <c r="K487" s="1"/>
      <c r="L487" s="1"/>
    </row>
    <row r="488" spans="7:12" x14ac:dyDescent="0.2">
      <c r="G488" s="1"/>
      <c r="H488" s="1"/>
      <c r="J488" s="1"/>
      <c r="K488" s="1"/>
      <c r="L488" s="1"/>
    </row>
    <row r="489" spans="7:12" x14ac:dyDescent="0.2">
      <c r="G489" s="1"/>
      <c r="H489" s="1"/>
      <c r="J489" s="1"/>
      <c r="K489" s="1"/>
      <c r="L489" s="1"/>
    </row>
    <row r="490" spans="7:12" x14ac:dyDescent="0.2">
      <c r="G490" s="1"/>
      <c r="H490" s="1"/>
      <c r="J490" s="1"/>
      <c r="K490" s="1"/>
      <c r="L490" s="1"/>
    </row>
    <row r="491" spans="7:12" x14ac:dyDescent="0.2">
      <c r="G491" s="1"/>
      <c r="H491" s="1"/>
      <c r="J491" s="1"/>
      <c r="K491" s="1"/>
      <c r="L491" s="1"/>
    </row>
    <row r="492" spans="7:12" x14ac:dyDescent="0.2">
      <c r="G492" s="1"/>
      <c r="H492" s="1"/>
      <c r="J492" s="1"/>
      <c r="K492" s="1"/>
      <c r="L492" s="1"/>
    </row>
    <row r="493" spans="7:12" x14ac:dyDescent="0.2">
      <c r="G493" s="1"/>
      <c r="H493" s="1"/>
      <c r="J493" s="1"/>
      <c r="K493" s="1"/>
      <c r="L493" s="1"/>
    </row>
    <row r="494" spans="7:12" x14ac:dyDescent="0.2">
      <c r="G494" s="1"/>
      <c r="H494" s="1"/>
      <c r="J494" s="1"/>
      <c r="K494" s="1"/>
      <c r="L494" s="1"/>
    </row>
    <row r="495" spans="7:12" x14ac:dyDescent="0.2">
      <c r="G495" s="1"/>
      <c r="H495" s="1"/>
      <c r="J495" s="1"/>
      <c r="K495" s="1"/>
      <c r="L495" s="1"/>
    </row>
    <row r="496" spans="7:12" x14ac:dyDescent="0.2">
      <c r="G496" s="1"/>
      <c r="H496" s="1"/>
      <c r="J496" s="1"/>
      <c r="K496" s="1"/>
      <c r="L496" s="1"/>
    </row>
    <row r="497" spans="7:12" x14ac:dyDescent="0.2">
      <c r="G497" s="1"/>
      <c r="H497" s="1"/>
      <c r="J497" s="1"/>
      <c r="K497" s="1"/>
      <c r="L497" s="1"/>
    </row>
    <row r="498" spans="7:12" x14ac:dyDescent="0.2">
      <c r="G498" s="1"/>
      <c r="H498" s="1"/>
      <c r="J498" s="1"/>
      <c r="K498" s="1"/>
      <c r="L498" s="1"/>
    </row>
    <row r="499" spans="7:12" x14ac:dyDescent="0.2">
      <c r="G499" s="1"/>
      <c r="H499" s="1"/>
      <c r="J499" s="1"/>
      <c r="K499" s="1"/>
      <c r="L499" s="1"/>
    </row>
    <row r="500" spans="7:12" x14ac:dyDescent="0.2">
      <c r="G500" s="1"/>
      <c r="H500" s="1"/>
      <c r="J500" s="1"/>
      <c r="K500" s="1"/>
      <c r="L500" s="1"/>
    </row>
    <row r="501" spans="7:12" x14ac:dyDescent="0.2">
      <c r="G501" s="1"/>
      <c r="H501" s="1"/>
      <c r="J501" s="1"/>
      <c r="K501" s="1"/>
      <c r="L501" s="1"/>
    </row>
    <row r="502" spans="7:12" x14ac:dyDescent="0.2">
      <c r="G502" s="1"/>
      <c r="H502" s="1"/>
      <c r="J502" s="1"/>
      <c r="K502" s="1"/>
      <c r="L502" s="1"/>
    </row>
    <row r="503" spans="7:12" x14ac:dyDescent="0.2">
      <c r="G503" s="1"/>
      <c r="H503" s="1"/>
      <c r="J503" s="1"/>
      <c r="K503" s="1"/>
      <c r="L503" s="1"/>
    </row>
    <row r="504" spans="7:12" x14ac:dyDescent="0.2">
      <c r="G504" s="1"/>
      <c r="H504" s="1"/>
      <c r="J504" s="1"/>
      <c r="K504" s="1"/>
      <c r="L504" s="1"/>
    </row>
    <row r="505" spans="7:12" x14ac:dyDescent="0.2">
      <c r="G505" s="1"/>
      <c r="H505" s="1"/>
      <c r="J505" s="1"/>
      <c r="K505" s="1"/>
      <c r="L505" s="1"/>
    </row>
    <row r="506" spans="7:12" x14ac:dyDescent="0.2">
      <c r="G506" s="1"/>
      <c r="H506" s="1"/>
      <c r="J506" s="1"/>
      <c r="K506" s="1"/>
      <c r="L506" s="1"/>
    </row>
    <row r="507" spans="7:12" x14ac:dyDescent="0.2">
      <c r="G507" s="1"/>
      <c r="H507" s="1"/>
      <c r="J507" s="1"/>
      <c r="K507" s="1"/>
      <c r="L507" s="1"/>
    </row>
    <row r="508" spans="7:12" x14ac:dyDescent="0.2">
      <c r="G508" s="1"/>
      <c r="H508" s="1"/>
      <c r="J508" s="1"/>
      <c r="K508" s="1"/>
      <c r="L508" s="1"/>
    </row>
    <row r="509" spans="7:12" x14ac:dyDescent="0.2">
      <c r="G509" s="1"/>
      <c r="H509" s="1"/>
      <c r="J509" s="1"/>
      <c r="K509" s="1"/>
      <c r="L509" s="1"/>
    </row>
    <row r="510" spans="7:12" x14ac:dyDescent="0.2">
      <c r="G510" s="1"/>
      <c r="H510" s="1"/>
      <c r="J510" s="1"/>
      <c r="K510" s="1"/>
      <c r="L510" s="1"/>
    </row>
    <row r="511" spans="7:12" x14ac:dyDescent="0.2">
      <c r="G511" s="1"/>
      <c r="H511" s="1"/>
      <c r="J511" s="1"/>
      <c r="K511" s="1"/>
      <c r="L511" s="1"/>
    </row>
    <row r="512" spans="7:12" x14ac:dyDescent="0.2">
      <c r="G512" s="1"/>
      <c r="H512" s="1"/>
      <c r="J512" s="1"/>
      <c r="K512" s="1"/>
      <c r="L512" s="1"/>
    </row>
    <row r="513" spans="7:12" x14ac:dyDescent="0.2">
      <c r="G513" s="1"/>
      <c r="H513" s="1"/>
      <c r="J513" s="1"/>
      <c r="K513" s="1"/>
      <c r="L513" s="1"/>
    </row>
    <row r="514" spans="7:12" x14ac:dyDescent="0.2">
      <c r="G514" s="1"/>
      <c r="H514" s="1"/>
      <c r="J514" s="1"/>
      <c r="K514" s="1"/>
      <c r="L514" s="1"/>
    </row>
    <row r="515" spans="7:12" x14ac:dyDescent="0.2">
      <c r="G515" s="1"/>
      <c r="H515" s="1"/>
      <c r="J515" s="1"/>
      <c r="K515" s="1"/>
      <c r="L515" s="1"/>
    </row>
    <row r="516" spans="7:12" x14ac:dyDescent="0.2">
      <c r="G516" s="1"/>
      <c r="H516" s="1"/>
      <c r="J516" s="1"/>
      <c r="K516" s="1"/>
      <c r="L516" s="1"/>
    </row>
    <row r="517" spans="7:12" x14ac:dyDescent="0.2">
      <c r="G517" s="1"/>
      <c r="H517" s="1"/>
      <c r="J517" s="1"/>
      <c r="K517" s="1"/>
      <c r="L517" s="1"/>
    </row>
    <row r="518" spans="7:12" x14ac:dyDescent="0.2">
      <c r="G518" s="1"/>
      <c r="H518" s="1"/>
      <c r="J518" s="1"/>
      <c r="K518" s="1"/>
      <c r="L518" s="1"/>
    </row>
    <row r="519" spans="7:12" x14ac:dyDescent="0.2">
      <c r="G519" s="1"/>
      <c r="H519" s="1"/>
      <c r="J519" s="1"/>
      <c r="K519" s="1"/>
      <c r="L519" s="1"/>
    </row>
    <row r="520" spans="7:12" x14ac:dyDescent="0.2">
      <c r="G520" s="1"/>
      <c r="H520" s="1"/>
      <c r="J520" s="1"/>
      <c r="K520" s="1"/>
      <c r="L520" s="1"/>
    </row>
    <row r="521" spans="7:12" x14ac:dyDescent="0.2">
      <c r="G521" s="1"/>
      <c r="H521" s="1"/>
      <c r="J521" s="1"/>
      <c r="K521" s="1"/>
      <c r="L521" s="1"/>
    </row>
    <row r="522" spans="7:12" x14ac:dyDescent="0.2">
      <c r="G522" s="1"/>
      <c r="H522" s="1"/>
      <c r="J522" s="1"/>
      <c r="K522" s="1"/>
      <c r="L522" s="1"/>
    </row>
    <row r="523" spans="7:12" x14ac:dyDescent="0.2">
      <c r="G523" s="1"/>
      <c r="H523" s="1"/>
      <c r="J523" s="1"/>
      <c r="K523" s="1"/>
      <c r="L523" s="1"/>
    </row>
    <row r="524" spans="7:12" x14ac:dyDescent="0.2">
      <c r="G524" s="1"/>
      <c r="H524" s="1"/>
      <c r="J524" s="1"/>
      <c r="K524" s="1"/>
      <c r="L524" s="1"/>
    </row>
    <row r="525" spans="7:12" x14ac:dyDescent="0.2">
      <c r="G525" s="1"/>
      <c r="H525" s="1"/>
      <c r="J525" s="1"/>
      <c r="K525" s="1"/>
      <c r="L525" s="1"/>
    </row>
    <row r="526" spans="7:12" x14ac:dyDescent="0.2">
      <c r="G526" s="1"/>
      <c r="H526" s="1"/>
      <c r="J526" s="1"/>
      <c r="K526" s="1"/>
      <c r="L526" s="1"/>
    </row>
    <row r="527" spans="7:12" x14ac:dyDescent="0.2">
      <c r="G527" s="1"/>
      <c r="H527" s="1"/>
      <c r="J527" s="1"/>
      <c r="K527" s="1"/>
      <c r="L527" s="1"/>
    </row>
    <row r="528" spans="7:12" x14ac:dyDescent="0.2">
      <c r="G528" s="1"/>
      <c r="H528" s="1"/>
      <c r="J528" s="1"/>
      <c r="K528" s="1"/>
      <c r="L528" s="1"/>
    </row>
    <row r="529" spans="7:12" x14ac:dyDescent="0.2">
      <c r="G529" s="1"/>
      <c r="H529" s="1"/>
      <c r="J529" s="1"/>
      <c r="K529" s="1"/>
      <c r="L529" s="1"/>
    </row>
    <row r="530" spans="7:12" x14ac:dyDescent="0.2">
      <c r="G530" s="1"/>
      <c r="H530" s="1"/>
      <c r="J530" s="1"/>
      <c r="K530" s="1"/>
      <c r="L530" s="1"/>
    </row>
    <row r="531" spans="7:12" x14ac:dyDescent="0.2">
      <c r="G531" s="1"/>
      <c r="H531" s="1"/>
      <c r="J531" s="1"/>
      <c r="K531" s="1"/>
      <c r="L531" s="1"/>
    </row>
    <row r="532" spans="7:12" x14ac:dyDescent="0.2">
      <c r="G532" s="1"/>
      <c r="H532" s="1"/>
      <c r="J532" s="1"/>
      <c r="K532" s="1"/>
      <c r="L532" s="1"/>
    </row>
    <row r="533" spans="7:12" x14ac:dyDescent="0.2">
      <c r="G533" s="1"/>
      <c r="H533" s="1"/>
      <c r="J533" s="1"/>
      <c r="K533" s="1"/>
      <c r="L533" s="1"/>
    </row>
    <row r="534" spans="7:12" x14ac:dyDescent="0.2">
      <c r="G534" s="1"/>
      <c r="H534" s="1"/>
      <c r="J534" s="1"/>
      <c r="K534" s="1"/>
      <c r="L534" s="1"/>
    </row>
    <row r="535" spans="7:12" x14ac:dyDescent="0.2">
      <c r="G535" s="1"/>
      <c r="H535" s="1"/>
      <c r="J535" s="1"/>
      <c r="K535" s="1"/>
      <c r="L535" s="1"/>
    </row>
    <row r="536" spans="7:12" x14ac:dyDescent="0.2">
      <c r="G536" s="1"/>
      <c r="H536" s="1"/>
      <c r="J536" s="1"/>
      <c r="K536" s="1"/>
      <c r="L536" s="1"/>
    </row>
    <row r="537" spans="7:12" x14ac:dyDescent="0.2">
      <c r="G537" s="1"/>
      <c r="H537" s="1"/>
      <c r="J537" s="1"/>
      <c r="K537" s="1"/>
      <c r="L537" s="1"/>
    </row>
    <row r="538" spans="7:12" x14ac:dyDescent="0.2">
      <c r="G538" s="1"/>
      <c r="H538" s="1"/>
      <c r="J538" s="1"/>
      <c r="K538" s="1"/>
      <c r="L538" s="1"/>
    </row>
    <row r="539" spans="7:12" x14ac:dyDescent="0.2">
      <c r="G539" s="1"/>
      <c r="H539" s="1"/>
      <c r="J539" s="1"/>
      <c r="K539" s="1"/>
      <c r="L539" s="1"/>
    </row>
    <row r="540" spans="7:12" x14ac:dyDescent="0.2">
      <c r="G540" s="1"/>
      <c r="H540" s="1"/>
      <c r="J540" s="1"/>
      <c r="K540" s="1"/>
      <c r="L540" s="1"/>
    </row>
    <row r="541" spans="7:12" x14ac:dyDescent="0.2">
      <c r="G541" s="1"/>
      <c r="H541" s="1"/>
      <c r="J541" s="1"/>
      <c r="K541" s="1"/>
      <c r="L541" s="1"/>
    </row>
    <row r="542" spans="7:12" x14ac:dyDescent="0.2">
      <c r="G542" s="1"/>
      <c r="H542" s="1"/>
      <c r="J542" s="1"/>
      <c r="K542" s="1"/>
      <c r="L542" s="1"/>
    </row>
    <row r="543" spans="7:12" x14ac:dyDescent="0.2">
      <c r="G543" s="1"/>
      <c r="H543" s="1"/>
      <c r="J543" s="1"/>
      <c r="K543" s="1"/>
      <c r="L543" s="1"/>
    </row>
    <row r="544" spans="7:12" x14ac:dyDescent="0.2">
      <c r="G544" s="1"/>
      <c r="H544" s="1"/>
      <c r="J544" s="1"/>
      <c r="K544" s="1"/>
      <c r="L544" s="1"/>
    </row>
    <row r="545" spans="7:12" x14ac:dyDescent="0.2">
      <c r="G545" s="1"/>
      <c r="H545" s="1"/>
      <c r="J545" s="1"/>
      <c r="K545" s="1"/>
      <c r="L545" s="1"/>
    </row>
    <row r="546" spans="7:12" x14ac:dyDescent="0.2">
      <c r="G546" s="1"/>
      <c r="H546" s="1"/>
      <c r="J546" s="1"/>
      <c r="K546" s="1"/>
      <c r="L546" s="1"/>
    </row>
    <row r="547" spans="7:12" x14ac:dyDescent="0.2">
      <c r="G547" s="1"/>
      <c r="H547" s="1"/>
      <c r="J547" s="1"/>
      <c r="K547" s="1"/>
      <c r="L547" s="1"/>
    </row>
    <row r="548" spans="7:12" x14ac:dyDescent="0.2">
      <c r="G548" s="1"/>
      <c r="H548" s="1"/>
      <c r="J548" s="1"/>
      <c r="K548" s="1"/>
      <c r="L548" s="1"/>
    </row>
    <row r="549" spans="7:12" x14ac:dyDescent="0.2">
      <c r="G549" s="1"/>
      <c r="H549" s="1"/>
      <c r="J549" s="1"/>
      <c r="K549" s="1"/>
      <c r="L549" s="1"/>
    </row>
    <row r="550" spans="7:12" x14ac:dyDescent="0.2">
      <c r="G550" s="1"/>
      <c r="H550" s="1"/>
      <c r="J550" s="1"/>
      <c r="K550" s="1"/>
      <c r="L550" s="1"/>
    </row>
    <row r="551" spans="7:12" x14ac:dyDescent="0.2">
      <c r="G551" s="1"/>
      <c r="H551" s="1"/>
      <c r="J551" s="1"/>
      <c r="K551" s="1"/>
      <c r="L551" s="1"/>
    </row>
    <row r="552" spans="7:12" x14ac:dyDescent="0.2">
      <c r="G552" s="1"/>
      <c r="H552" s="1"/>
      <c r="J552" s="1"/>
      <c r="K552" s="1"/>
      <c r="L552" s="1"/>
    </row>
    <row r="553" spans="7:12" x14ac:dyDescent="0.2">
      <c r="G553" s="1"/>
      <c r="H553" s="1"/>
      <c r="J553" s="1"/>
      <c r="K553" s="1"/>
      <c r="L553" s="1"/>
    </row>
    <row r="554" spans="7:12" x14ac:dyDescent="0.2">
      <c r="G554" s="1"/>
      <c r="H554" s="1"/>
      <c r="J554" s="1"/>
      <c r="K554" s="1"/>
      <c r="L554" s="1"/>
    </row>
    <row r="555" spans="7:12" x14ac:dyDescent="0.2">
      <c r="G555" s="1"/>
      <c r="H555" s="1"/>
      <c r="J555" s="1"/>
      <c r="K555" s="1"/>
      <c r="L555" s="1"/>
    </row>
    <row r="556" spans="7:12" x14ac:dyDescent="0.2">
      <c r="G556" s="1"/>
      <c r="H556" s="1"/>
      <c r="J556" s="1"/>
      <c r="K556" s="1"/>
      <c r="L556" s="1"/>
    </row>
    <row r="557" spans="7:12" x14ac:dyDescent="0.2">
      <c r="G557" s="1"/>
      <c r="H557" s="1"/>
      <c r="J557" s="1"/>
      <c r="K557" s="1"/>
      <c r="L557" s="1"/>
    </row>
    <row r="558" spans="7:12" x14ac:dyDescent="0.2">
      <c r="G558" s="1"/>
      <c r="H558" s="1"/>
      <c r="J558" s="1"/>
      <c r="K558" s="1"/>
      <c r="L558" s="1"/>
    </row>
    <row r="559" spans="7:12" x14ac:dyDescent="0.2">
      <c r="G559" s="1"/>
      <c r="H559" s="1"/>
      <c r="J559" s="1"/>
      <c r="K559" s="1"/>
      <c r="L559" s="1"/>
    </row>
    <row r="560" spans="7:12" x14ac:dyDescent="0.2">
      <c r="G560" s="1"/>
      <c r="H560" s="1"/>
      <c r="J560" s="1"/>
      <c r="K560" s="1"/>
      <c r="L560" s="1"/>
    </row>
    <row r="561" spans="7:12" x14ac:dyDescent="0.2">
      <c r="G561" s="1"/>
      <c r="H561" s="1"/>
      <c r="J561" s="1"/>
      <c r="K561" s="1"/>
      <c r="L561" s="1"/>
    </row>
    <row r="562" spans="7:12" x14ac:dyDescent="0.2">
      <c r="G562" s="1"/>
      <c r="H562" s="1"/>
      <c r="J562" s="1"/>
      <c r="K562" s="1"/>
      <c r="L562" s="1"/>
    </row>
    <row r="563" spans="7:12" x14ac:dyDescent="0.2">
      <c r="G563" s="1"/>
      <c r="H563" s="1"/>
      <c r="J563" s="1"/>
      <c r="K563" s="1"/>
      <c r="L563" s="1"/>
    </row>
    <row r="564" spans="7:12" x14ac:dyDescent="0.2">
      <c r="G564" s="1"/>
      <c r="H564" s="1"/>
      <c r="J564" s="1"/>
      <c r="K564" s="1"/>
      <c r="L564" s="1"/>
    </row>
    <row r="565" spans="7:12" x14ac:dyDescent="0.2">
      <c r="G565" s="1"/>
      <c r="H565" s="1"/>
      <c r="J565" s="1"/>
      <c r="K565" s="1"/>
      <c r="L565" s="1"/>
    </row>
    <row r="566" spans="7:12" x14ac:dyDescent="0.2">
      <c r="G566" s="1"/>
      <c r="H566" s="1"/>
      <c r="J566" s="1"/>
      <c r="K566" s="1"/>
      <c r="L566" s="1"/>
    </row>
    <row r="567" spans="7:12" x14ac:dyDescent="0.2">
      <c r="G567" s="1"/>
      <c r="H567" s="1"/>
      <c r="J567" s="1"/>
      <c r="K567" s="1"/>
      <c r="L567" s="1"/>
    </row>
    <row r="568" spans="7:12" x14ac:dyDescent="0.2">
      <c r="G568" s="1"/>
      <c r="H568" s="1"/>
      <c r="J568" s="1"/>
      <c r="K568" s="1"/>
      <c r="L568" s="1"/>
    </row>
    <row r="569" spans="7:12" x14ac:dyDescent="0.2">
      <c r="G569" s="1"/>
      <c r="H569" s="1"/>
      <c r="J569" s="1"/>
      <c r="K569" s="1"/>
      <c r="L569" s="1"/>
    </row>
    <row r="570" spans="7:12" x14ac:dyDescent="0.2">
      <c r="G570" s="1"/>
      <c r="H570" s="1"/>
      <c r="J570" s="1"/>
      <c r="K570" s="1"/>
      <c r="L570" s="1"/>
    </row>
    <row r="571" spans="7:12" x14ac:dyDescent="0.2">
      <c r="G571" s="1"/>
      <c r="H571" s="1"/>
      <c r="J571" s="1"/>
      <c r="K571" s="1"/>
      <c r="L571" s="1"/>
    </row>
    <row r="572" spans="7:12" x14ac:dyDescent="0.2">
      <c r="G572" s="1"/>
      <c r="H572" s="1"/>
      <c r="J572" s="1"/>
      <c r="K572" s="1"/>
      <c r="L572" s="1"/>
    </row>
    <row r="573" spans="7:12" x14ac:dyDescent="0.2">
      <c r="G573" s="1"/>
      <c r="H573" s="1"/>
      <c r="J573" s="1"/>
      <c r="K573" s="1"/>
      <c r="L573" s="1"/>
    </row>
    <row r="574" spans="7:12" x14ac:dyDescent="0.2">
      <c r="G574" s="1"/>
      <c r="H574" s="1"/>
      <c r="J574" s="1"/>
      <c r="K574" s="1"/>
      <c r="L574" s="1"/>
    </row>
    <row r="575" spans="7:12" x14ac:dyDescent="0.2">
      <c r="G575" s="1"/>
      <c r="H575" s="1"/>
      <c r="J575" s="1"/>
      <c r="K575" s="1"/>
      <c r="L575" s="1"/>
    </row>
    <row r="576" spans="7:12" x14ac:dyDescent="0.2">
      <c r="G576" s="1"/>
      <c r="H576" s="1"/>
      <c r="J576" s="1"/>
      <c r="K576" s="1"/>
      <c r="L576" s="1"/>
    </row>
    <row r="577" spans="7:12" x14ac:dyDescent="0.2">
      <c r="G577" s="1"/>
      <c r="H577" s="1"/>
      <c r="J577" s="1"/>
      <c r="K577" s="1"/>
      <c r="L577" s="1"/>
    </row>
    <row r="578" spans="7:12" x14ac:dyDescent="0.2">
      <c r="G578" s="1"/>
      <c r="H578" s="1"/>
      <c r="J578" s="1"/>
      <c r="K578" s="1"/>
      <c r="L578" s="1"/>
    </row>
    <row r="579" spans="7:12" x14ac:dyDescent="0.2">
      <c r="G579" s="1"/>
      <c r="H579" s="1"/>
      <c r="J579" s="1"/>
      <c r="K579" s="1"/>
      <c r="L579" s="1"/>
    </row>
    <row r="580" spans="7:12" x14ac:dyDescent="0.2">
      <c r="G580" s="1"/>
      <c r="H580" s="1"/>
      <c r="J580" s="1"/>
      <c r="K580" s="1"/>
      <c r="L580" s="1"/>
    </row>
    <row r="581" spans="7:12" x14ac:dyDescent="0.2">
      <c r="G581" s="1"/>
      <c r="H581" s="1"/>
      <c r="J581" s="1"/>
      <c r="K581" s="1"/>
      <c r="L581" s="1"/>
    </row>
    <row r="582" spans="7:12" x14ac:dyDescent="0.2">
      <c r="G582" s="1"/>
      <c r="H582" s="1"/>
      <c r="J582" s="1"/>
      <c r="K582" s="1"/>
      <c r="L582" s="1"/>
    </row>
    <row r="583" spans="7:12" x14ac:dyDescent="0.2">
      <c r="G583" s="1"/>
      <c r="H583" s="1"/>
      <c r="J583" s="1"/>
      <c r="K583" s="1"/>
      <c r="L583" s="1"/>
    </row>
    <row r="584" spans="7:12" x14ac:dyDescent="0.2">
      <c r="G584" s="1"/>
      <c r="H584" s="1"/>
      <c r="J584" s="1"/>
      <c r="K584" s="1"/>
      <c r="L584" s="1"/>
    </row>
    <row r="585" spans="7:12" x14ac:dyDescent="0.2">
      <c r="G585" s="1"/>
      <c r="H585" s="1"/>
      <c r="J585" s="1"/>
      <c r="K585" s="1"/>
      <c r="L585" s="1"/>
    </row>
    <row r="586" spans="7:12" x14ac:dyDescent="0.2">
      <c r="G586" s="1"/>
      <c r="H586" s="1"/>
      <c r="J586" s="1"/>
      <c r="K586" s="1"/>
      <c r="L586" s="1"/>
    </row>
    <row r="587" spans="7:12" x14ac:dyDescent="0.2">
      <c r="G587" s="1"/>
      <c r="H587" s="1"/>
      <c r="J587" s="1"/>
      <c r="K587" s="1"/>
      <c r="L587" s="1"/>
    </row>
    <row r="588" spans="7:12" x14ac:dyDescent="0.2">
      <c r="G588" s="1"/>
      <c r="H588" s="1"/>
      <c r="J588" s="1"/>
      <c r="K588" s="1"/>
      <c r="L588" s="1"/>
    </row>
    <row r="589" spans="7:12" x14ac:dyDescent="0.2">
      <c r="G589" s="1"/>
      <c r="H589" s="1"/>
      <c r="J589" s="1"/>
      <c r="K589" s="1"/>
      <c r="L589" s="1"/>
    </row>
    <row r="590" spans="7:12" x14ac:dyDescent="0.2">
      <c r="G590" s="1"/>
      <c r="H590" s="1"/>
      <c r="J590" s="1"/>
      <c r="K590" s="1"/>
      <c r="L590" s="1"/>
    </row>
    <row r="591" spans="7:12" x14ac:dyDescent="0.2">
      <c r="G591" s="1"/>
      <c r="H591" s="1"/>
      <c r="J591" s="1"/>
      <c r="K591" s="1"/>
      <c r="L591" s="1"/>
    </row>
    <row r="592" spans="7:12" x14ac:dyDescent="0.2">
      <c r="G592" s="1"/>
      <c r="H592" s="1"/>
      <c r="J592" s="1"/>
      <c r="K592" s="1"/>
      <c r="L592" s="1"/>
    </row>
    <row r="593" spans="7:12" x14ac:dyDescent="0.2">
      <c r="G593" s="1"/>
      <c r="H593" s="1"/>
      <c r="J593" s="1"/>
      <c r="K593" s="1"/>
      <c r="L593" s="1"/>
    </row>
    <row r="594" spans="7:12" x14ac:dyDescent="0.2">
      <c r="G594" s="1"/>
      <c r="H594" s="1"/>
      <c r="J594" s="1"/>
      <c r="K594" s="1"/>
      <c r="L594" s="1"/>
    </row>
    <row r="595" spans="7:12" x14ac:dyDescent="0.2">
      <c r="G595" s="1"/>
      <c r="H595" s="1"/>
      <c r="J595" s="1"/>
      <c r="K595" s="1"/>
      <c r="L595" s="1"/>
    </row>
    <row r="596" spans="7:12" x14ac:dyDescent="0.2">
      <c r="G596" s="1"/>
      <c r="H596" s="1"/>
      <c r="J596" s="1"/>
      <c r="K596" s="1"/>
      <c r="L596" s="1"/>
    </row>
    <row r="597" spans="7:12" x14ac:dyDescent="0.2">
      <c r="G597" s="1"/>
      <c r="H597" s="1"/>
      <c r="J597" s="1"/>
      <c r="K597" s="1"/>
      <c r="L597" s="1"/>
    </row>
    <row r="598" spans="7:12" x14ac:dyDescent="0.2">
      <c r="G598" s="1"/>
      <c r="H598" s="1"/>
      <c r="J598" s="1"/>
      <c r="K598" s="1"/>
      <c r="L598" s="1"/>
    </row>
    <row r="599" spans="7:12" x14ac:dyDescent="0.2">
      <c r="G599" s="1"/>
      <c r="H599" s="1"/>
      <c r="J599" s="1"/>
      <c r="K599" s="1"/>
      <c r="L599" s="1"/>
    </row>
    <row r="600" spans="7:12" x14ac:dyDescent="0.2">
      <c r="G600" s="1"/>
      <c r="H600" s="1"/>
      <c r="J600" s="1"/>
      <c r="K600" s="1"/>
      <c r="L600" s="1"/>
    </row>
    <row r="601" spans="7:12" x14ac:dyDescent="0.2">
      <c r="G601" s="1"/>
      <c r="H601" s="1"/>
      <c r="J601" s="1"/>
      <c r="K601" s="1"/>
      <c r="L601" s="1"/>
    </row>
    <row r="602" spans="7:12" x14ac:dyDescent="0.2">
      <c r="G602" s="1"/>
      <c r="H602" s="1"/>
      <c r="J602" s="1"/>
      <c r="K602" s="1"/>
      <c r="L602" s="1"/>
    </row>
    <row r="603" spans="7:12" x14ac:dyDescent="0.2">
      <c r="G603" s="1"/>
      <c r="H603" s="1"/>
      <c r="J603" s="1"/>
      <c r="K603" s="1"/>
      <c r="L603" s="1"/>
    </row>
    <row r="604" spans="7:12" x14ac:dyDescent="0.2">
      <c r="G604" s="1"/>
      <c r="H604" s="1"/>
      <c r="J604" s="1"/>
      <c r="K604" s="1"/>
      <c r="L604" s="1"/>
    </row>
    <row r="605" spans="7:12" x14ac:dyDescent="0.2">
      <c r="G605" s="1"/>
      <c r="H605" s="1"/>
      <c r="J605" s="1"/>
      <c r="K605" s="1"/>
      <c r="L605" s="1"/>
    </row>
    <row r="606" spans="7:12" x14ac:dyDescent="0.2">
      <c r="G606" s="1"/>
      <c r="H606" s="1"/>
      <c r="J606" s="1"/>
      <c r="K606" s="1"/>
      <c r="L606" s="1"/>
    </row>
    <row r="607" spans="7:12" x14ac:dyDescent="0.2">
      <c r="G607" s="1"/>
      <c r="H607" s="1"/>
      <c r="J607" s="1"/>
      <c r="K607" s="1"/>
      <c r="L607" s="1"/>
    </row>
    <row r="608" spans="7:12" x14ac:dyDescent="0.2">
      <c r="G608" s="1"/>
      <c r="H608" s="1"/>
      <c r="J608" s="1"/>
      <c r="K608" s="1"/>
      <c r="L608" s="1"/>
    </row>
    <row r="609" spans="7:12" x14ac:dyDescent="0.2">
      <c r="G609" s="1"/>
      <c r="H609" s="1"/>
      <c r="J609" s="1"/>
      <c r="K609" s="1"/>
      <c r="L609" s="1"/>
    </row>
    <row r="610" spans="7:12" x14ac:dyDescent="0.2">
      <c r="G610" s="1"/>
      <c r="H610" s="1"/>
      <c r="J610" s="1"/>
      <c r="K610" s="1"/>
      <c r="L610" s="1"/>
    </row>
    <row r="611" spans="7:12" x14ac:dyDescent="0.2">
      <c r="G611" s="1"/>
      <c r="H611" s="1"/>
      <c r="J611" s="1"/>
      <c r="K611" s="1"/>
      <c r="L611" s="1"/>
    </row>
    <row r="612" spans="7:12" x14ac:dyDescent="0.2">
      <c r="G612" s="1"/>
      <c r="H612" s="1"/>
      <c r="J612" s="1"/>
      <c r="K612" s="1"/>
      <c r="L612" s="1"/>
    </row>
    <row r="613" spans="7:12" x14ac:dyDescent="0.2">
      <c r="G613" s="1"/>
      <c r="H613" s="1"/>
      <c r="J613" s="1"/>
      <c r="K613" s="1"/>
      <c r="L613" s="1"/>
    </row>
    <row r="614" spans="7:12" x14ac:dyDescent="0.2">
      <c r="G614" s="1"/>
      <c r="H614" s="1"/>
      <c r="J614" s="1"/>
      <c r="K614" s="1"/>
      <c r="L614" s="1"/>
    </row>
    <row r="615" spans="7:12" x14ac:dyDescent="0.2">
      <c r="G615" s="1"/>
      <c r="H615" s="1"/>
      <c r="J615" s="1"/>
      <c r="K615" s="1"/>
      <c r="L615" s="1"/>
    </row>
    <row r="616" spans="7:12" x14ac:dyDescent="0.2">
      <c r="G616" s="1"/>
      <c r="H616" s="1"/>
      <c r="J616" s="1"/>
      <c r="K616" s="1"/>
      <c r="L616" s="1"/>
    </row>
    <row r="617" spans="7:12" x14ac:dyDescent="0.2">
      <c r="G617" s="1"/>
      <c r="H617" s="1"/>
      <c r="J617" s="1"/>
      <c r="K617" s="1"/>
      <c r="L617" s="1"/>
    </row>
    <row r="618" spans="7:12" x14ac:dyDescent="0.2">
      <c r="G618" s="1"/>
      <c r="H618" s="1"/>
      <c r="J618" s="1"/>
      <c r="K618" s="1"/>
      <c r="L618" s="1"/>
    </row>
    <row r="619" spans="7:12" x14ac:dyDescent="0.2">
      <c r="G619" s="1"/>
      <c r="H619" s="1"/>
      <c r="J619" s="1"/>
      <c r="K619" s="1"/>
      <c r="L619" s="1"/>
    </row>
    <row r="620" spans="7:12" x14ac:dyDescent="0.2">
      <c r="G620" s="1"/>
      <c r="H620" s="1"/>
      <c r="J620" s="1"/>
      <c r="K620" s="1"/>
      <c r="L620" s="1"/>
    </row>
    <row r="621" spans="7:12" x14ac:dyDescent="0.2">
      <c r="G621" s="1"/>
      <c r="H621" s="1"/>
      <c r="J621" s="1"/>
      <c r="K621" s="1"/>
      <c r="L621" s="1"/>
    </row>
    <row r="622" spans="7:12" x14ac:dyDescent="0.2">
      <c r="G622" s="1"/>
      <c r="H622" s="1"/>
      <c r="J622" s="1"/>
      <c r="K622" s="1"/>
      <c r="L622" s="1"/>
    </row>
    <row r="623" spans="7:12" x14ac:dyDescent="0.2">
      <c r="G623" s="1"/>
      <c r="H623" s="1"/>
      <c r="J623" s="1"/>
      <c r="K623" s="1"/>
      <c r="L623" s="1"/>
    </row>
    <row r="624" spans="7:12" x14ac:dyDescent="0.2">
      <c r="G624" s="1"/>
      <c r="H624" s="1"/>
      <c r="J624" s="1"/>
      <c r="K624" s="1"/>
      <c r="L624" s="1"/>
    </row>
    <row r="625" spans="7:12" x14ac:dyDescent="0.2">
      <c r="G625" s="1"/>
      <c r="H625" s="1"/>
      <c r="J625" s="1"/>
      <c r="K625" s="1"/>
      <c r="L625" s="1"/>
    </row>
    <row r="626" spans="7:12" x14ac:dyDescent="0.2">
      <c r="G626" s="1"/>
      <c r="H626" s="1"/>
      <c r="J626" s="1"/>
      <c r="K626" s="1"/>
      <c r="L626" s="1"/>
    </row>
    <row r="627" spans="7:12" x14ac:dyDescent="0.2">
      <c r="G627" s="1"/>
      <c r="H627" s="1"/>
      <c r="J627" s="1"/>
      <c r="K627" s="1"/>
      <c r="L627" s="1"/>
    </row>
    <row r="628" spans="7:12" x14ac:dyDescent="0.2">
      <c r="G628" s="1"/>
      <c r="H628" s="1"/>
      <c r="J628" s="1"/>
      <c r="K628" s="1"/>
      <c r="L628" s="1"/>
    </row>
    <row r="629" spans="7:12" x14ac:dyDescent="0.2">
      <c r="G629" s="1"/>
      <c r="H629" s="1"/>
      <c r="J629" s="1"/>
      <c r="K629" s="1"/>
      <c r="L629" s="1"/>
    </row>
    <row r="630" spans="7:12" x14ac:dyDescent="0.2">
      <c r="G630" s="1"/>
      <c r="H630" s="1"/>
      <c r="J630" s="1"/>
      <c r="K630" s="1"/>
      <c r="L630" s="1"/>
    </row>
    <row r="631" spans="7:12" x14ac:dyDescent="0.2">
      <c r="G631" s="1"/>
      <c r="H631" s="1"/>
      <c r="J631" s="1"/>
      <c r="K631" s="1"/>
      <c r="L631" s="1"/>
    </row>
    <row r="632" spans="7:12" x14ac:dyDescent="0.2">
      <c r="G632" s="1"/>
      <c r="H632" s="1"/>
      <c r="J632" s="1"/>
      <c r="K632" s="1"/>
      <c r="L632" s="1"/>
    </row>
    <row r="633" spans="7:12" x14ac:dyDescent="0.2">
      <c r="G633" s="1"/>
      <c r="H633" s="1"/>
      <c r="J633" s="1"/>
      <c r="K633" s="1"/>
      <c r="L633" s="1"/>
    </row>
    <row r="634" spans="7:12" x14ac:dyDescent="0.2">
      <c r="G634" s="1"/>
      <c r="H634" s="1"/>
      <c r="J634" s="1"/>
      <c r="K634" s="1"/>
      <c r="L634" s="1"/>
    </row>
    <row r="635" spans="7:12" x14ac:dyDescent="0.2">
      <c r="G635" s="1"/>
      <c r="H635" s="1"/>
      <c r="J635" s="1"/>
      <c r="K635" s="1"/>
      <c r="L635" s="1"/>
    </row>
    <row r="636" spans="7:12" x14ac:dyDescent="0.2">
      <c r="G636" s="1"/>
      <c r="H636" s="1"/>
      <c r="J636" s="1"/>
      <c r="K636" s="1"/>
      <c r="L636" s="1"/>
    </row>
    <row r="637" spans="7:12" x14ac:dyDescent="0.2">
      <c r="G637" s="1"/>
      <c r="H637" s="1"/>
      <c r="J637" s="1"/>
      <c r="K637" s="1"/>
      <c r="L637" s="1"/>
    </row>
    <row r="638" spans="7:12" x14ac:dyDescent="0.2">
      <c r="G638" s="1"/>
      <c r="H638" s="1"/>
      <c r="J638" s="1"/>
      <c r="K638" s="1"/>
      <c r="L638" s="1"/>
    </row>
    <row r="639" spans="7:12" x14ac:dyDescent="0.2">
      <c r="G639" s="1"/>
      <c r="H639" s="1"/>
      <c r="J639" s="1"/>
      <c r="K639" s="1"/>
      <c r="L639" s="1"/>
    </row>
    <row r="640" spans="7:12" x14ac:dyDescent="0.2">
      <c r="G640" s="1"/>
      <c r="H640" s="1"/>
      <c r="J640" s="1"/>
      <c r="K640" s="1"/>
      <c r="L640" s="1"/>
    </row>
    <row r="641" spans="7:12" x14ac:dyDescent="0.2">
      <c r="G641" s="1"/>
      <c r="H641" s="1"/>
      <c r="J641" s="1"/>
      <c r="K641" s="1"/>
      <c r="L641" s="1"/>
    </row>
    <row r="642" spans="7:12" x14ac:dyDescent="0.2">
      <c r="G642" s="1"/>
      <c r="H642" s="1"/>
      <c r="J642" s="1"/>
      <c r="K642" s="1"/>
      <c r="L642" s="1"/>
    </row>
    <row r="643" spans="7:12" x14ac:dyDescent="0.2">
      <c r="G643" s="1"/>
      <c r="H643" s="1"/>
      <c r="J643" s="1"/>
      <c r="K643" s="1"/>
      <c r="L643" s="1"/>
    </row>
    <row r="644" spans="7:12" x14ac:dyDescent="0.2">
      <c r="G644" s="1"/>
      <c r="H644" s="1"/>
      <c r="J644" s="1"/>
      <c r="K644" s="1"/>
      <c r="L644" s="1"/>
    </row>
    <row r="645" spans="7:12" x14ac:dyDescent="0.2">
      <c r="G645" s="1"/>
      <c r="H645" s="1"/>
      <c r="J645" s="1"/>
      <c r="K645" s="1"/>
      <c r="L645" s="1"/>
    </row>
    <row r="646" spans="7:12" x14ac:dyDescent="0.2">
      <c r="G646" s="1"/>
      <c r="H646" s="1"/>
      <c r="J646" s="1"/>
      <c r="K646" s="1"/>
      <c r="L646" s="1"/>
    </row>
    <row r="647" spans="7:12" x14ac:dyDescent="0.2">
      <c r="G647" s="1"/>
      <c r="H647" s="1"/>
      <c r="J647" s="1"/>
      <c r="K647" s="1"/>
      <c r="L647" s="1"/>
    </row>
    <row r="648" spans="7:12" x14ac:dyDescent="0.2">
      <c r="G648" s="1"/>
      <c r="H648" s="1"/>
      <c r="J648" s="1"/>
      <c r="K648" s="1"/>
      <c r="L648" s="1"/>
    </row>
    <row r="649" spans="7:12" x14ac:dyDescent="0.2">
      <c r="G649" s="1"/>
      <c r="H649" s="1"/>
      <c r="J649" s="1"/>
      <c r="K649" s="1"/>
      <c r="L649" s="1"/>
    </row>
    <row r="650" spans="7:12" x14ac:dyDescent="0.2">
      <c r="G650" s="1"/>
      <c r="H650" s="1"/>
      <c r="J650" s="1"/>
      <c r="K650" s="1"/>
      <c r="L650" s="1"/>
    </row>
    <row r="651" spans="7:12" x14ac:dyDescent="0.2">
      <c r="G651" s="1"/>
      <c r="H651" s="1"/>
      <c r="J651" s="1"/>
      <c r="K651" s="1"/>
      <c r="L651" s="1"/>
    </row>
    <row r="652" spans="7:12" x14ac:dyDescent="0.2">
      <c r="G652" s="1"/>
      <c r="H652" s="1"/>
      <c r="J652" s="1"/>
      <c r="K652" s="1"/>
      <c r="L652" s="1"/>
    </row>
    <row r="653" spans="7:12" x14ac:dyDescent="0.2">
      <c r="G653" s="1"/>
      <c r="H653" s="1"/>
      <c r="J653" s="1"/>
      <c r="K653" s="1"/>
      <c r="L653" s="1"/>
    </row>
    <row r="654" spans="7:12" x14ac:dyDescent="0.2">
      <c r="G654" s="1"/>
      <c r="H654" s="1"/>
      <c r="J654" s="1"/>
      <c r="K654" s="1"/>
      <c r="L654" s="1"/>
    </row>
    <row r="655" spans="7:12" x14ac:dyDescent="0.2">
      <c r="G655" s="1"/>
      <c r="H655" s="1"/>
      <c r="J655" s="1"/>
      <c r="K655" s="1"/>
      <c r="L655" s="1"/>
    </row>
    <row r="656" spans="7:12" x14ac:dyDescent="0.2">
      <c r="G656" s="1"/>
      <c r="H656" s="1"/>
      <c r="J656" s="1"/>
      <c r="K656" s="1"/>
      <c r="L656" s="1"/>
    </row>
    <row r="657" spans="7:12" x14ac:dyDescent="0.2">
      <c r="G657" s="1"/>
      <c r="H657" s="1"/>
      <c r="J657" s="1"/>
      <c r="K657" s="1"/>
      <c r="L657" s="1"/>
    </row>
    <row r="658" spans="7:12" x14ac:dyDescent="0.2">
      <c r="G658" s="1"/>
      <c r="H658" s="1"/>
      <c r="J658" s="1"/>
      <c r="K658" s="1"/>
      <c r="L658" s="1"/>
    </row>
    <row r="659" spans="7:12" x14ac:dyDescent="0.2">
      <c r="G659" s="1"/>
      <c r="H659" s="1"/>
      <c r="J659" s="1"/>
      <c r="K659" s="1"/>
      <c r="L659" s="1"/>
    </row>
    <row r="660" spans="7:12" x14ac:dyDescent="0.2">
      <c r="G660" s="1"/>
      <c r="H660" s="1"/>
      <c r="J660" s="1"/>
      <c r="K660" s="1"/>
      <c r="L660" s="1"/>
    </row>
    <row r="661" spans="7:12" x14ac:dyDescent="0.2">
      <c r="G661" s="1"/>
      <c r="H661" s="1"/>
      <c r="J661" s="1"/>
      <c r="K661" s="1"/>
      <c r="L661" s="1"/>
    </row>
    <row r="662" spans="7:12" x14ac:dyDescent="0.2">
      <c r="G662" s="1"/>
      <c r="H662" s="1"/>
      <c r="J662" s="1"/>
      <c r="K662" s="1"/>
      <c r="L662" s="1"/>
    </row>
    <row r="663" spans="7:12" x14ac:dyDescent="0.2">
      <c r="G663" s="1"/>
      <c r="H663" s="1"/>
      <c r="J663" s="1"/>
      <c r="K663" s="1"/>
      <c r="L663" s="1"/>
    </row>
    <row r="664" spans="7:12" x14ac:dyDescent="0.2">
      <c r="G664" s="1"/>
      <c r="H664" s="1"/>
      <c r="J664" s="1"/>
      <c r="K664" s="1"/>
      <c r="L664" s="1"/>
    </row>
    <row r="665" spans="7:12" x14ac:dyDescent="0.2">
      <c r="G665" s="1"/>
      <c r="H665" s="1"/>
      <c r="J665" s="1"/>
      <c r="K665" s="1"/>
      <c r="L665" s="1"/>
    </row>
    <row r="666" spans="7:12" x14ac:dyDescent="0.2">
      <c r="G666" s="1"/>
      <c r="H666" s="1"/>
      <c r="J666" s="1"/>
      <c r="K666" s="1"/>
      <c r="L666" s="1"/>
    </row>
    <row r="667" spans="7:12" x14ac:dyDescent="0.2">
      <c r="G667" s="1"/>
      <c r="H667" s="1"/>
      <c r="J667" s="1"/>
      <c r="K667" s="1"/>
      <c r="L667" s="1"/>
    </row>
    <row r="668" spans="7:12" x14ac:dyDescent="0.2">
      <c r="G668" s="1"/>
      <c r="H668" s="1"/>
      <c r="J668" s="1"/>
      <c r="K668" s="1"/>
      <c r="L668" s="1"/>
    </row>
    <row r="669" spans="7:12" x14ac:dyDescent="0.2">
      <c r="G669" s="1"/>
      <c r="H669" s="1"/>
      <c r="J669" s="1"/>
      <c r="K669" s="1"/>
      <c r="L669" s="1"/>
    </row>
    <row r="670" spans="7:12" x14ac:dyDescent="0.2">
      <c r="G670" s="1"/>
      <c r="H670" s="1"/>
      <c r="J670" s="1"/>
      <c r="K670" s="1"/>
      <c r="L670" s="1"/>
    </row>
    <row r="671" spans="7:12" x14ac:dyDescent="0.2">
      <c r="G671" s="1"/>
      <c r="H671" s="1"/>
      <c r="J671" s="1"/>
      <c r="K671" s="1"/>
      <c r="L671" s="1"/>
    </row>
    <row r="672" spans="7:12" x14ac:dyDescent="0.2">
      <c r="G672" s="1"/>
      <c r="H672" s="1"/>
      <c r="J672" s="1"/>
      <c r="K672" s="1"/>
      <c r="L672" s="1"/>
    </row>
    <row r="673" spans="7:12" x14ac:dyDescent="0.2">
      <c r="G673" s="1"/>
      <c r="H673" s="1"/>
      <c r="J673" s="1"/>
      <c r="K673" s="1"/>
      <c r="L673" s="1"/>
    </row>
    <row r="674" spans="7:12" x14ac:dyDescent="0.2">
      <c r="G674" s="1"/>
      <c r="H674" s="1"/>
      <c r="J674" s="1"/>
      <c r="K674" s="1"/>
      <c r="L674" s="1"/>
    </row>
    <row r="675" spans="7:12" x14ac:dyDescent="0.2">
      <c r="G675" s="1"/>
      <c r="H675" s="1"/>
      <c r="J675" s="1"/>
      <c r="K675" s="1"/>
      <c r="L675" s="1"/>
    </row>
    <row r="676" spans="7:12" x14ac:dyDescent="0.2">
      <c r="G676" s="1"/>
      <c r="H676" s="1"/>
      <c r="J676" s="1"/>
      <c r="K676" s="1"/>
      <c r="L676" s="1"/>
    </row>
    <row r="677" spans="7:12" x14ac:dyDescent="0.2">
      <c r="G677" s="1"/>
      <c r="H677" s="1"/>
      <c r="J677" s="1"/>
      <c r="K677" s="1"/>
      <c r="L677" s="1"/>
    </row>
    <row r="678" spans="7:12" x14ac:dyDescent="0.2">
      <c r="G678" s="1"/>
      <c r="H678" s="1"/>
      <c r="J678" s="1"/>
      <c r="K678" s="1"/>
      <c r="L678" s="1"/>
    </row>
    <row r="679" spans="7:12" x14ac:dyDescent="0.2">
      <c r="G679" s="1"/>
      <c r="H679" s="1"/>
      <c r="J679" s="1"/>
      <c r="K679" s="1"/>
      <c r="L679" s="1"/>
    </row>
    <row r="680" spans="7:12" x14ac:dyDescent="0.2">
      <c r="G680" s="1"/>
      <c r="H680" s="1"/>
      <c r="J680" s="1"/>
      <c r="K680" s="1"/>
      <c r="L680" s="1"/>
    </row>
    <row r="681" spans="7:12" x14ac:dyDescent="0.2">
      <c r="G681" s="1"/>
      <c r="H681" s="1"/>
      <c r="J681" s="1"/>
      <c r="K681" s="1"/>
      <c r="L681" s="1"/>
    </row>
    <row r="682" spans="7:12" x14ac:dyDescent="0.2">
      <c r="G682" s="1"/>
      <c r="H682" s="1"/>
      <c r="J682" s="1"/>
      <c r="K682" s="1"/>
      <c r="L682" s="1"/>
    </row>
    <row r="683" spans="7:12" x14ac:dyDescent="0.2">
      <c r="G683" s="1"/>
      <c r="H683" s="1"/>
      <c r="J683" s="1"/>
      <c r="K683" s="1"/>
      <c r="L683" s="1"/>
    </row>
    <row r="684" spans="7:12" x14ac:dyDescent="0.2">
      <c r="G684" s="1"/>
      <c r="H684" s="1"/>
      <c r="J684" s="1"/>
      <c r="K684" s="1"/>
      <c r="L684" s="1"/>
    </row>
    <row r="685" spans="7:12" x14ac:dyDescent="0.2">
      <c r="G685" s="1"/>
      <c r="H685" s="1"/>
      <c r="J685" s="1"/>
      <c r="K685" s="1"/>
      <c r="L685" s="1"/>
    </row>
    <row r="686" spans="7:12" x14ac:dyDescent="0.2">
      <c r="G686" s="1"/>
      <c r="H686" s="1"/>
      <c r="J686" s="1"/>
      <c r="K686" s="1"/>
      <c r="L686" s="1"/>
    </row>
    <row r="687" spans="7:12" x14ac:dyDescent="0.2">
      <c r="G687" s="1"/>
      <c r="H687" s="1"/>
      <c r="J687" s="1"/>
      <c r="K687" s="1"/>
      <c r="L687" s="1"/>
    </row>
    <row r="688" spans="7:12" x14ac:dyDescent="0.2">
      <c r="G688" s="1"/>
      <c r="H688" s="1"/>
      <c r="J688" s="1"/>
      <c r="K688" s="1"/>
      <c r="L688" s="1"/>
    </row>
    <row r="689" spans="7:12" x14ac:dyDescent="0.2">
      <c r="G689" s="1"/>
      <c r="H689" s="1"/>
      <c r="J689" s="1"/>
      <c r="K689" s="1"/>
      <c r="L689" s="1"/>
    </row>
    <row r="690" spans="7:12" x14ac:dyDescent="0.2">
      <c r="G690" s="1"/>
      <c r="H690" s="1"/>
      <c r="J690" s="1"/>
      <c r="K690" s="1"/>
      <c r="L690" s="1"/>
    </row>
    <row r="691" spans="7:12" x14ac:dyDescent="0.2">
      <c r="G691" s="1"/>
      <c r="H691" s="1"/>
      <c r="J691" s="1"/>
      <c r="K691" s="1"/>
      <c r="L691" s="1"/>
    </row>
    <row r="692" spans="7:12" x14ac:dyDescent="0.2">
      <c r="G692" s="1"/>
      <c r="H692" s="1"/>
      <c r="J692" s="1"/>
      <c r="K692" s="1"/>
      <c r="L692" s="1"/>
    </row>
    <row r="693" spans="7:12" x14ac:dyDescent="0.2">
      <c r="G693" s="1"/>
      <c r="H693" s="1"/>
      <c r="J693" s="1"/>
      <c r="K693" s="1"/>
      <c r="L693" s="1"/>
    </row>
    <row r="694" spans="7:12" x14ac:dyDescent="0.2">
      <c r="G694" s="1"/>
      <c r="H694" s="1"/>
      <c r="J694" s="1"/>
      <c r="K694" s="1"/>
      <c r="L694" s="1"/>
    </row>
    <row r="695" spans="7:12" x14ac:dyDescent="0.2">
      <c r="G695" s="1"/>
      <c r="H695" s="1"/>
      <c r="J695" s="1"/>
      <c r="K695" s="1"/>
      <c r="L695" s="1"/>
    </row>
    <row r="696" spans="7:12" x14ac:dyDescent="0.2">
      <c r="G696" s="1"/>
      <c r="H696" s="1"/>
      <c r="J696" s="1"/>
      <c r="K696" s="1"/>
      <c r="L696" s="1"/>
    </row>
    <row r="697" spans="7:12" x14ac:dyDescent="0.2">
      <c r="G697" s="1"/>
      <c r="H697" s="1"/>
      <c r="J697" s="1"/>
      <c r="K697" s="1"/>
      <c r="L697" s="1"/>
    </row>
    <row r="698" spans="7:12" x14ac:dyDescent="0.2">
      <c r="G698" s="1"/>
      <c r="H698" s="1"/>
      <c r="J698" s="1"/>
      <c r="K698" s="1"/>
      <c r="L698" s="1"/>
    </row>
    <row r="699" spans="7:12" x14ac:dyDescent="0.2">
      <c r="G699" s="1"/>
      <c r="H699" s="1"/>
      <c r="J699" s="1"/>
      <c r="K699" s="1"/>
      <c r="L699" s="1"/>
    </row>
    <row r="700" spans="7:12" x14ac:dyDescent="0.2">
      <c r="G700" s="1"/>
      <c r="H700" s="1"/>
      <c r="J700" s="1"/>
      <c r="K700" s="1"/>
      <c r="L700" s="1"/>
    </row>
    <row r="701" spans="7:12" x14ac:dyDescent="0.2">
      <c r="G701" s="1"/>
      <c r="H701" s="1"/>
      <c r="J701" s="1"/>
      <c r="K701" s="1"/>
      <c r="L701" s="1"/>
    </row>
    <row r="702" spans="7:12" x14ac:dyDescent="0.2">
      <c r="G702" s="1"/>
      <c r="H702" s="1"/>
      <c r="J702" s="1"/>
      <c r="K702" s="1"/>
      <c r="L702" s="1"/>
    </row>
    <row r="703" spans="7:12" x14ac:dyDescent="0.2">
      <c r="G703" s="1"/>
      <c r="H703" s="1"/>
      <c r="J703" s="1"/>
      <c r="K703" s="1"/>
      <c r="L703" s="1"/>
    </row>
    <row r="704" spans="7:12" x14ac:dyDescent="0.2">
      <c r="G704" s="1"/>
      <c r="H704" s="1"/>
      <c r="J704" s="1"/>
      <c r="K704" s="1"/>
      <c r="L704" s="1"/>
    </row>
    <row r="705" spans="7:12" x14ac:dyDescent="0.2">
      <c r="G705" s="1"/>
      <c r="H705" s="1"/>
      <c r="J705" s="1"/>
      <c r="K705" s="1"/>
      <c r="L705" s="1"/>
    </row>
    <row r="706" spans="7:12" x14ac:dyDescent="0.2">
      <c r="G706" s="1"/>
      <c r="H706" s="1"/>
      <c r="J706" s="1"/>
      <c r="K706" s="1"/>
      <c r="L706" s="1"/>
    </row>
    <row r="707" spans="7:12" x14ac:dyDescent="0.2">
      <c r="G707" s="1"/>
      <c r="H707" s="1"/>
      <c r="J707" s="1"/>
      <c r="K707" s="1"/>
      <c r="L707" s="1"/>
    </row>
    <row r="708" spans="7:12" x14ac:dyDescent="0.2">
      <c r="G708" s="1"/>
      <c r="H708" s="1"/>
      <c r="J708" s="1"/>
      <c r="K708" s="1"/>
      <c r="L708" s="1"/>
    </row>
    <row r="709" spans="7:12" x14ac:dyDescent="0.2">
      <c r="G709" s="1"/>
      <c r="H709" s="1"/>
      <c r="J709" s="1"/>
      <c r="K709" s="1"/>
      <c r="L709" s="1"/>
    </row>
    <row r="710" spans="7:12" x14ac:dyDescent="0.2">
      <c r="G710" s="1"/>
      <c r="H710" s="1"/>
      <c r="J710" s="1"/>
      <c r="K710" s="1"/>
      <c r="L710" s="1"/>
    </row>
    <row r="711" spans="7:12" x14ac:dyDescent="0.2">
      <c r="G711" s="1"/>
      <c r="H711" s="1"/>
      <c r="J711" s="1"/>
      <c r="K711" s="1"/>
      <c r="L711" s="1"/>
    </row>
    <row r="712" spans="7:12" x14ac:dyDescent="0.2">
      <c r="G712" s="1"/>
      <c r="H712" s="1"/>
      <c r="J712" s="1"/>
      <c r="K712" s="1"/>
      <c r="L712" s="1"/>
    </row>
    <row r="713" spans="7:12" x14ac:dyDescent="0.2">
      <c r="G713" s="1"/>
      <c r="H713" s="1"/>
      <c r="J713" s="1"/>
      <c r="K713" s="1"/>
      <c r="L713" s="1"/>
    </row>
    <row r="714" spans="7:12" x14ac:dyDescent="0.2">
      <c r="G714" s="1"/>
      <c r="H714" s="1"/>
      <c r="J714" s="1"/>
      <c r="K714" s="1"/>
      <c r="L714" s="1"/>
    </row>
    <row r="715" spans="7:12" x14ac:dyDescent="0.2">
      <c r="G715" s="1"/>
      <c r="H715" s="1"/>
      <c r="J715" s="1"/>
      <c r="K715" s="1"/>
      <c r="L715" s="1"/>
    </row>
    <row r="716" spans="7:12" x14ac:dyDescent="0.2">
      <c r="G716" s="1"/>
      <c r="H716" s="1"/>
      <c r="J716" s="1"/>
      <c r="K716" s="1"/>
      <c r="L716" s="1"/>
    </row>
    <row r="717" spans="7:12" x14ac:dyDescent="0.2">
      <c r="G717" s="1"/>
      <c r="H717" s="1"/>
      <c r="J717" s="1"/>
      <c r="K717" s="1"/>
      <c r="L717" s="1"/>
    </row>
    <row r="718" spans="7:12" x14ac:dyDescent="0.2">
      <c r="G718" s="1"/>
      <c r="H718" s="1"/>
      <c r="J718" s="1"/>
      <c r="K718" s="1"/>
      <c r="L718" s="1"/>
    </row>
    <row r="719" spans="7:12" x14ac:dyDescent="0.2">
      <c r="G719" s="1"/>
      <c r="H719" s="1"/>
      <c r="J719" s="1"/>
      <c r="K719" s="1"/>
      <c r="L719" s="1"/>
    </row>
    <row r="720" spans="7:12" x14ac:dyDescent="0.2">
      <c r="G720" s="1"/>
      <c r="H720" s="1"/>
      <c r="J720" s="1"/>
      <c r="K720" s="1"/>
      <c r="L720" s="1"/>
    </row>
    <row r="721" spans="7:12" x14ac:dyDescent="0.2">
      <c r="G721" s="1"/>
      <c r="H721" s="1"/>
      <c r="J721" s="1"/>
      <c r="K721" s="1"/>
      <c r="L721" s="1"/>
    </row>
    <row r="722" spans="7:12" x14ac:dyDescent="0.2">
      <c r="G722" s="1"/>
      <c r="H722" s="1"/>
      <c r="J722" s="1"/>
      <c r="K722" s="1"/>
      <c r="L722" s="1"/>
    </row>
    <row r="723" spans="7:12" x14ac:dyDescent="0.2">
      <c r="G723" s="1"/>
      <c r="H723" s="1"/>
      <c r="J723" s="1"/>
      <c r="K723" s="1"/>
      <c r="L723" s="1"/>
    </row>
    <row r="724" spans="7:12" x14ac:dyDescent="0.2">
      <c r="G724" s="1"/>
      <c r="H724" s="1"/>
      <c r="J724" s="1"/>
      <c r="K724" s="1"/>
      <c r="L724" s="1"/>
    </row>
    <row r="725" spans="7:12" x14ac:dyDescent="0.2">
      <c r="G725" s="1"/>
      <c r="H725" s="1"/>
      <c r="J725" s="1"/>
      <c r="K725" s="1"/>
      <c r="L725" s="1"/>
    </row>
    <row r="726" spans="7:12" x14ac:dyDescent="0.2">
      <c r="G726" s="1"/>
      <c r="H726" s="1"/>
      <c r="J726" s="1"/>
      <c r="K726" s="1"/>
      <c r="L726" s="1"/>
    </row>
    <row r="727" spans="7:12" x14ac:dyDescent="0.2">
      <c r="G727" s="1"/>
      <c r="H727" s="1"/>
      <c r="J727" s="1"/>
      <c r="K727" s="1"/>
      <c r="L727" s="1"/>
    </row>
    <row r="728" spans="7:12" x14ac:dyDescent="0.2">
      <c r="G728" s="1"/>
      <c r="H728" s="1"/>
      <c r="J728" s="1"/>
      <c r="K728" s="1"/>
      <c r="L728" s="1"/>
    </row>
    <row r="729" spans="7:12" x14ac:dyDescent="0.2">
      <c r="G729" s="1"/>
      <c r="H729" s="1"/>
      <c r="J729" s="1"/>
      <c r="K729" s="1"/>
      <c r="L729" s="1"/>
    </row>
    <row r="730" spans="7:12" x14ac:dyDescent="0.2">
      <c r="G730" s="1"/>
      <c r="H730" s="1"/>
      <c r="J730" s="1"/>
      <c r="K730" s="1"/>
      <c r="L730" s="1"/>
    </row>
    <row r="731" spans="7:12" x14ac:dyDescent="0.2">
      <c r="G731" s="1"/>
      <c r="H731" s="1"/>
      <c r="J731" s="1"/>
      <c r="K731" s="1"/>
      <c r="L731" s="1"/>
    </row>
    <row r="732" spans="7:12" x14ac:dyDescent="0.2">
      <c r="G732" s="1"/>
      <c r="H732" s="1"/>
      <c r="J732" s="1"/>
      <c r="K732" s="1"/>
      <c r="L732" s="1"/>
    </row>
    <row r="733" spans="7:12" x14ac:dyDescent="0.2">
      <c r="G733" s="1"/>
      <c r="H733" s="1"/>
      <c r="J733" s="1"/>
      <c r="K733" s="1"/>
      <c r="L733" s="1"/>
    </row>
    <row r="734" spans="7:12" x14ac:dyDescent="0.2">
      <c r="G734" s="1"/>
      <c r="H734" s="1"/>
      <c r="J734" s="1"/>
      <c r="K734" s="1"/>
      <c r="L734" s="1"/>
    </row>
    <row r="735" spans="7:12" x14ac:dyDescent="0.2">
      <c r="G735" s="1"/>
      <c r="H735" s="1"/>
      <c r="J735" s="1"/>
      <c r="K735" s="1"/>
      <c r="L735" s="1"/>
    </row>
    <row r="736" spans="7:12" x14ac:dyDescent="0.2">
      <c r="G736" s="1"/>
      <c r="H736" s="1"/>
      <c r="J736" s="1"/>
      <c r="K736" s="1"/>
      <c r="L736" s="1"/>
    </row>
    <row r="737" spans="7:12" x14ac:dyDescent="0.2">
      <c r="G737" s="1"/>
      <c r="H737" s="1"/>
      <c r="J737" s="1"/>
      <c r="K737" s="1"/>
      <c r="L737" s="1"/>
    </row>
    <row r="738" spans="7:12" x14ac:dyDescent="0.2">
      <c r="G738" s="1"/>
      <c r="H738" s="1"/>
      <c r="J738" s="1"/>
      <c r="K738" s="1"/>
      <c r="L738" s="1"/>
    </row>
    <row r="739" spans="7:12" x14ac:dyDescent="0.2">
      <c r="G739" s="1"/>
      <c r="H739" s="1"/>
      <c r="J739" s="1"/>
      <c r="K739" s="1"/>
      <c r="L739" s="1"/>
    </row>
    <row r="740" spans="7:12" x14ac:dyDescent="0.2">
      <c r="G740" s="1"/>
      <c r="H740" s="1"/>
      <c r="J740" s="1"/>
      <c r="K740" s="1"/>
      <c r="L740" s="1"/>
    </row>
    <row r="741" spans="7:12" x14ac:dyDescent="0.2">
      <c r="G741" s="1"/>
      <c r="H741" s="1"/>
      <c r="J741" s="1"/>
      <c r="K741" s="1"/>
      <c r="L741" s="1"/>
    </row>
    <row r="742" spans="7:12" x14ac:dyDescent="0.2">
      <c r="G742" s="1"/>
      <c r="H742" s="1"/>
      <c r="J742" s="1"/>
      <c r="K742" s="1"/>
      <c r="L742" s="1"/>
    </row>
    <row r="743" spans="7:12" x14ac:dyDescent="0.2">
      <c r="G743" s="1"/>
      <c r="H743" s="1"/>
      <c r="J743" s="1"/>
      <c r="K743" s="1"/>
      <c r="L743" s="1"/>
    </row>
    <row r="744" spans="7:12" x14ac:dyDescent="0.2">
      <c r="G744" s="1"/>
      <c r="H744" s="1"/>
      <c r="J744" s="1"/>
      <c r="K744" s="1"/>
      <c r="L744" s="1"/>
    </row>
    <row r="745" spans="7:12" x14ac:dyDescent="0.2">
      <c r="G745" s="1"/>
      <c r="H745" s="1"/>
      <c r="J745" s="1"/>
      <c r="K745" s="1"/>
      <c r="L745" s="1"/>
    </row>
    <row r="746" spans="7:12" x14ac:dyDescent="0.2">
      <c r="G746" s="1"/>
      <c r="H746" s="1"/>
      <c r="J746" s="1"/>
      <c r="K746" s="1"/>
      <c r="L746" s="1"/>
    </row>
    <row r="747" spans="7:12" x14ac:dyDescent="0.2">
      <c r="G747" s="1"/>
      <c r="H747" s="1"/>
      <c r="J747" s="1"/>
      <c r="K747" s="1"/>
      <c r="L747" s="1"/>
    </row>
    <row r="748" spans="7:12" x14ac:dyDescent="0.2">
      <c r="G748" s="1"/>
      <c r="H748" s="1"/>
      <c r="J748" s="1"/>
      <c r="K748" s="1"/>
      <c r="L748" s="1"/>
    </row>
    <row r="749" spans="7:12" x14ac:dyDescent="0.2">
      <c r="G749" s="1"/>
      <c r="H749" s="1"/>
      <c r="J749" s="1"/>
      <c r="K749" s="1"/>
      <c r="L749" s="1"/>
    </row>
    <row r="750" spans="7:12" x14ac:dyDescent="0.2">
      <c r="G750" s="1"/>
      <c r="H750" s="1"/>
      <c r="J750" s="1"/>
      <c r="K750" s="1"/>
      <c r="L750" s="1"/>
    </row>
    <row r="751" spans="7:12" x14ac:dyDescent="0.2">
      <c r="G751" s="1"/>
      <c r="H751" s="1"/>
      <c r="J751" s="1"/>
      <c r="K751" s="1"/>
      <c r="L751" s="1"/>
    </row>
    <row r="752" spans="7:12" x14ac:dyDescent="0.2">
      <c r="G752" s="1"/>
      <c r="H752" s="1"/>
      <c r="J752" s="1"/>
      <c r="K752" s="1"/>
      <c r="L752" s="1"/>
    </row>
    <row r="753" spans="7:12" x14ac:dyDescent="0.2">
      <c r="G753" s="1"/>
      <c r="H753" s="1"/>
      <c r="J753" s="1"/>
      <c r="K753" s="1"/>
      <c r="L753" s="1"/>
    </row>
    <row r="754" spans="7:12" x14ac:dyDescent="0.2">
      <c r="G754" s="1"/>
      <c r="H754" s="1"/>
      <c r="J754" s="1"/>
      <c r="K754" s="1"/>
      <c r="L754" s="1"/>
    </row>
    <row r="755" spans="7:12" x14ac:dyDescent="0.2">
      <c r="G755" s="1"/>
      <c r="H755" s="1"/>
      <c r="J755" s="1"/>
      <c r="K755" s="1"/>
      <c r="L755" s="1"/>
    </row>
    <row r="756" spans="7:12" x14ac:dyDescent="0.2">
      <c r="G756" s="1"/>
      <c r="H756" s="1"/>
      <c r="J756" s="1"/>
      <c r="K756" s="1"/>
      <c r="L756" s="1"/>
    </row>
    <row r="757" spans="7:12" x14ac:dyDescent="0.2">
      <c r="G757" s="1"/>
      <c r="H757" s="1"/>
      <c r="J757" s="1"/>
      <c r="K757" s="1"/>
      <c r="L757" s="1"/>
    </row>
    <row r="758" spans="7:12" x14ac:dyDescent="0.2">
      <c r="G758" s="1"/>
      <c r="H758" s="1"/>
      <c r="J758" s="1"/>
      <c r="K758" s="1"/>
      <c r="L758" s="1"/>
    </row>
    <row r="759" spans="7:12" x14ac:dyDescent="0.2">
      <c r="G759" s="1"/>
      <c r="H759" s="1"/>
      <c r="J759" s="1"/>
      <c r="K759" s="1"/>
      <c r="L759" s="1"/>
    </row>
    <row r="760" spans="7:12" x14ac:dyDescent="0.2">
      <c r="G760" s="1"/>
      <c r="H760" s="1"/>
      <c r="J760" s="1"/>
      <c r="K760" s="1"/>
      <c r="L760" s="1"/>
    </row>
    <row r="761" spans="7:12" x14ac:dyDescent="0.2">
      <c r="G761" s="1"/>
      <c r="H761" s="1"/>
      <c r="J761" s="1"/>
      <c r="K761" s="1"/>
      <c r="L761" s="1"/>
    </row>
    <row r="762" spans="7:12" x14ac:dyDescent="0.2">
      <c r="G762" s="1"/>
      <c r="H762" s="1"/>
      <c r="J762" s="1"/>
      <c r="K762" s="1"/>
      <c r="L762" s="1"/>
    </row>
    <row r="763" spans="7:12" x14ac:dyDescent="0.2">
      <c r="G763" s="1"/>
      <c r="H763" s="1"/>
      <c r="J763" s="1"/>
      <c r="K763" s="1"/>
      <c r="L763" s="1"/>
    </row>
    <row r="764" spans="7:12" x14ac:dyDescent="0.2">
      <c r="G764" s="1"/>
      <c r="H764" s="1"/>
      <c r="J764" s="1"/>
      <c r="K764" s="1"/>
      <c r="L764" s="1"/>
    </row>
    <row r="765" spans="7:12" x14ac:dyDescent="0.2">
      <c r="G765" s="1"/>
      <c r="H765" s="1"/>
      <c r="J765" s="1"/>
      <c r="K765" s="1"/>
      <c r="L765" s="1"/>
    </row>
    <row r="766" spans="7:12" x14ac:dyDescent="0.2">
      <c r="G766" s="1"/>
      <c r="H766" s="1"/>
      <c r="J766" s="1"/>
      <c r="K766" s="1"/>
      <c r="L766" s="1"/>
    </row>
    <row r="767" spans="7:12" x14ac:dyDescent="0.2">
      <c r="G767" s="1"/>
      <c r="H767" s="1"/>
      <c r="J767" s="1"/>
      <c r="K767" s="1"/>
      <c r="L767" s="1"/>
    </row>
    <row r="768" spans="7:12" x14ac:dyDescent="0.2">
      <c r="G768" s="1"/>
      <c r="H768" s="1"/>
      <c r="J768" s="1"/>
      <c r="K768" s="1"/>
      <c r="L768" s="1"/>
    </row>
    <row r="769" spans="7:12" x14ac:dyDescent="0.2">
      <c r="G769" s="1"/>
      <c r="H769" s="1"/>
      <c r="J769" s="1"/>
      <c r="K769" s="1"/>
      <c r="L769" s="1"/>
    </row>
    <row r="770" spans="7:12" x14ac:dyDescent="0.2">
      <c r="G770" s="1"/>
      <c r="H770" s="1"/>
      <c r="J770" s="1"/>
      <c r="K770" s="1"/>
      <c r="L770" s="1"/>
    </row>
    <row r="771" spans="7:12" x14ac:dyDescent="0.2">
      <c r="G771" s="1"/>
      <c r="H771" s="1"/>
      <c r="J771" s="1"/>
      <c r="K771" s="1"/>
      <c r="L771" s="1"/>
    </row>
    <row r="772" spans="7:12" x14ac:dyDescent="0.2">
      <c r="G772" s="1"/>
      <c r="H772" s="1"/>
      <c r="J772" s="1"/>
      <c r="K772" s="1"/>
      <c r="L772" s="1"/>
    </row>
    <row r="773" spans="7:12" x14ac:dyDescent="0.2">
      <c r="G773" s="1"/>
      <c r="H773" s="1"/>
      <c r="J773" s="1"/>
      <c r="K773" s="1"/>
      <c r="L773" s="1"/>
    </row>
    <row r="774" spans="7:12" x14ac:dyDescent="0.2">
      <c r="G774" s="1"/>
      <c r="H774" s="1"/>
      <c r="J774" s="1"/>
      <c r="K774" s="1"/>
      <c r="L774" s="1"/>
    </row>
    <row r="775" spans="7:12" x14ac:dyDescent="0.2">
      <c r="G775" s="1"/>
      <c r="H775" s="1"/>
      <c r="J775" s="1"/>
      <c r="K775" s="1"/>
      <c r="L775" s="1"/>
    </row>
    <row r="776" spans="7:12" x14ac:dyDescent="0.2">
      <c r="G776" s="1"/>
      <c r="H776" s="1"/>
      <c r="J776" s="1"/>
      <c r="K776" s="1"/>
      <c r="L776" s="1"/>
    </row>
    <row r="777" spans="7:12" x14ac:dyDescent="0.2">
      <c r="G777" s="1"/>
      <c r="H777" s="1"/>
      <c r="J777" s="1"/>
      <c r="K777" s="1"/>
      <c r="L777" s="1"/>
    </row>
    <row r="778" spans="7:12" x14ac:dyDescent="0.2">
      <c r="G778" s="1"/>
      <c r="H778" s="1"/>
      <c r="J778" s="1"/>
      <c r="K778" s="1"/>
      <c r="L778" s="1"/>
    </row>
    <row r="779" spans="7:12" x14ac:dyDescent="0.2">
      <c r="G779" s="1"/>
      <c r="H779" s="1"/>
      <c r="J779" s="1"/>
      <c r="K779" s="1"/>
      <c r="L779" s="1"/>
    </row>
    <row r="780" spans="7:12" x14ac:dyDescent="0.2">
      <c r="G780" s="1"/>
      <c r="H780" s="1"/>
      <c r="J780" s="1"/>
      <c r="K780" s="1"/>
      <c r="L780" s="1"/>
    </row>
    <row r="781" spans="7:12" x14ac:dyDescent="0.2">
      <c r="G781" s="1"/>
      <c r="H781" s="1"/>
      <c r="J781" s="1"/>
      <c r="K781" s="1"/>
      <c r="L781" s="1"/>
    </row>
    <row r="782" spans="7:12" x14ac:dyDescent="0.2">
      <c r="G782" s="1"/>
      <c r="H782" s="1"/>
      <c r="J782" s="1"/>
      <c r="K782" s="1"/>
      <c r="L782" s="1"/>
    </row>
    <row r="783" spans="7:12" x14ac:dyDescent="0.2">
      <c r="G783" s="1"/>
      <c r="H783" s="1"/>
      <c r="J783" s="1"/>
      <c r="K783" s="1"/>
      <c r="L783" s="1"/>
    </row>
    <row r="784" spans="7:12" x14ac:dyDescent="0.2">
      <c r="G784" s="1"/>
      <c r="H784" s="1"/>
      <c r="J784" s="1"/>
      <c r="K784" s="1"/>
      <c r="L784" s="1"/>
    </row>
    <row r="785" spans="7:12" x14ac:dyDescent="0.2">
      <c r="G785" s="1"/>
      <c r="H785" s="1"/>
      <c r="J785" s="1"/>
      <c r="K785" s="1"/>
      <c r="L785" s="1"/>
    </row>
    <row r="786" spans="7:12" x14ac:dyDescent="0.2">
      <c r="G786" s="1"/>
      <c r="H786" s="1"/>
      <c r="J786" s="1"/>
      <c r="K786" s="1"/>
      <c r="L786" s="1"/>
    </row>
    <row r="787" spans="7:12" x14ac:dyDescent="0.2">
      <c r="G787" s="1"/>
      <c r="H787" s="1"/>
      <c r="J787" s="1"/>
      <c r="K787" s="1"/>
      <c r="L787" s="1"/>
    </row>
    <row r="788" spans="7:12" x14ac:dyDescent="0.2">
      <c r="G788" s="1"/>
      <c r="H788" s="1"/>
      <c r="J788" s="1"/>
      <c r="K788" s="1"/>
      <c r="L788" s="1"/>
    </row>
    <row r="789" spans="7:12" x14ac:dyDescent="0.2">
      <c r="G789" s="1"/>
      <c r="H789" s="1"/>
      <c r="J789" s="1"/>
      <c r="K789" s="1"/>
      <c r="L789" s="1"/>
    </row>
    <row r="790" spans="7:12" x14ac:dyDescent="0.2">
      <c r="G790" s="1"/>
      <c r="H790" s="1"/>
      <c r="J790" s="1"/>
      <c r="K790" s="1"/>
      <c r="L790" s="1"/>
    </row>
    <row r="791" spans="7:12" x14ac:dyDescent="0.2">
      <c r="G791" s="1"/>
      <c r="H791" s="1"/>
      <c r="J791" s="1"/>
      <c r="K791" s="1"/>
      <c r="L791" s="1"/>
    </row>
    <row r="792" spans="7:12" x14ac:dyDescent="0.2">
      <c r="G792" s="1"/>
      <c r="H792" s="1"/>
      <c r="J792" s="1"/>
      <c r="K792" s="1"/>
      <c r="L792" s="1"/>
    </row>
    <row r="793" spans="7:12" x14ac:dyDescent="0.2">
      <c r="G793" s="1"/>
      <c r="H793" s="1"/>
      <c r="J793" s="1"/>
      <c r="K793" s="1"/>
      <c r="L793" s="1"/>
    </row>
    <row r="794" spans="7:12" x14ac:dyDescent="0.2">
      <c r="G794" s="1"/>
      <c r="H794" s="1"/>
      <c r="J794" s="1"/>
      <c r="K794" s="1"/>
      <c r="L794" s="1"/>
    </row>
    <row r="795" spans="7:12" x14ac:dyDescent="0.2">
      <c r="G795" s="1"/>
      <c r="H795" s="1"/>
      <c r="J795" s="1"/>
      <c r="K795" s="1"/>
      <c r="L795" s="1"/>
    </row>
    <row r="796" spans="7:12" x14ac:dyDescent="0.2">
      <c r="G796" s="1"/>
      <c r="H796" s="1"/>
      <c r="J796" s="1"/>
      <c r="K796" s="1"/>
      <c r="L796" s="1"/>
    </row>
    <row r="797" spans="7:12" x14ac:dyDescent="0.2">
      <c r="G797" s="1"/>
      <c r="H797" s="1"/>
      <c r="J797" s="1"/>
      <c r="K797" s="1"/>
      <c r="L797" s="1"/>
    </row>
    <row r="798" spans="7:12" x14ac:dyDescent="0.2">
      <c r="G798" s="1"/>
      <c r="H798" s="1"/>
      <c r="J798" s="1"/>
      <c r="K798" s="1"/>
      <c r="L798" s="1"/>
    </row>
    <row r="799" spans="7:12" x14ac:dyDescent="0.2">
      <c r="G799" s="1"/>
      <c r="H799" s="1"/>
      <c r="J799" s="1"/>
      <c r="K799" s="1"/>
      <c r="L799" s="1"/>
    </row>
    <row r="800" spans="7:12" x14ac:dyDescent="0.2">
      <c r="G800" s="1"/>
      <c r="H800" s="1"/>
      <c r="J800" s="1"/>
      <c r="K800" s="1"/>
      <c r="L800" s="1"/>
    </row>
    <row r="801" spans="7:12" x14ac:dyDescent="0.2">
      <c r="G801" s="1"/>
      <c r="H801" s="1"/>
      <c r="J801" s="1"/>
      <c r="K801" s="1"/>
      <c r="L801" s="1"/>
    </row>
    <row r="802" spans="7:12" x14ac:dyDescent="0.2">
      <c r="G802" s="1"/>
      <c r="H802" s="1"/>
      <c r="J802" s="1"/>
      <c r="K802" s="1"/>
      <c r="L802" s="1"/>
    </row>
    <row r="803" spans="7:12" x14ac:dyDescent="0.2">
      <c r="G803" s="1"/>
      <c r="H803" s="1"/>
      <c r="J803" s="1"/>
      <c r="K803" s="1"/>
      <c r="L803" s="1"/>
    </row>
    <row r="804" spans="7:12" x14ac:dyDescent="0.2">
      <c r="G804" s="1"/>
      <c r="H804" s="1"/>
      <c r="J804" s="1"/>
      <c r="K804" s="1"/>
      <c r="L804" s="1"/>
    </row>
    <row r="805" spans="7:12" x14ac:dyDescent="0.2">
      <c r="G805" s="1"/>
      <c r="H805" s="1"/>
      <c r="J805" s="1"/>
      <c r="K805" s="1"/>
      <c r="L805" s="1"/>
    </row>
    <row r="806" spans="7:12" x14ac:dyDescent="0.2">
      <c r="G806" s="1"/>
      <c r="H806" s="1"/>
      <c r="J806" s="1"/>
      <c r="K806" s="1"/>
      <c r="L806" s="1"/>
    </row>
    <row r="807" spans="7:12" x14ac:dyDescent="0.2">
      <c r="G807" s="1"/>
      <c r="H807" s="1"/>
      <c r="J807" s="1"/>
      <c r="K807" s="1"/>
      <c r="L807" s="1"/>
    </row>
    <row r="808" spans="7:12" x14ac:dyDescent="0.2">
      <c r="G808" s="1"/>
      <c r="H808" s="1"/>
      <c r="J808" s="1"/>
      <c r="K808" s="1"/>
      <c r="L808" s="1"/>
    </row>
    <row r="809" spans="7:12" x14ac:dyDescent="0.2">
      <c r="G809" s="1"/>
      <c r="H809" s="1"/>
      <c r="J809" s="1"/>
      <c r="K809" s="1"/>
      <c r="L809" s="1"/>
    </row>
    <row r="810" spans="7:12" x14ac:dyDescent="0.2">
      <c r="G810" s="1"/>
      <c r="H810" s="1"/>
      <c r="J810" s="1"/>
      <c r="K810" s="1"/>
      <c r="L810" s="1"/>
    </row>
    <row r="811" spans="7:12" x14ac:dyDescent="0.2">
      <c r="G811" s="1"/>
      <c r="H811" s="1"/>
      <c r="J811" s="1"/>
      <c r="K811" s="1"/>
      <c r="L811" s="1"/>
    </row>
    <row r="812" spans="7:12" x14ac:dyDescent="0.2">
      <c r="G812" s="1"/>
      <c r="H812" s="1"/>
      <c r="J812" s="1"/>
      <c r="K812" s="1"/>
      <c r="L812" s="1"/>
    </row>
    <row r="813" spans="7:12" x14ac:dyDescent="0.2">
      <c r="G813" s="1"/>
      <c r="H813" s="1"/>
      <c r="J813" s="1"/>
      <c r="K813" s="1"/>
      <c r="L813" s="1"/>
    </row>
    <row r="814" spans="7:12" x14ac:dyDescent="0.2">
      <c r="G814" s="1"/>
      <c r="H814" s="1"/>
      <c r="J814" s="1"/>
      <c r="K814" s="1"/>
      <c r="L814" s="1"/>
    </row>
    <row r="815" spans="7:12" x14ac:dyDescent="0.2">
      <c r="G815" s="1"/>
      <c r="H815" s="1"/>
      <c r="J815" s="1"/>
      <c r="K815" s="1"/>
      <c r="L815" s="1"/>
    </row>
    <row r="816" spans="7:12" x14ac:dyDescent="0.2">
      <c r="G816" s="1"/>
      <c r="H816" s="1"/>
      <c r="J816" s="1"/>
      <c r="K816" s="1"/>
      <c r="L816" s="1"/>
    </row>
    <row r="817" spans="7:12" x14ac:dyDescent="0.2">
      <c r="G817" s="1"/>
      <c r="H817" s="1"/>
      <c r="J817" s="1"/>
      <c r="K817" s="1"/>
      <c r="L817" s="1"/>
    </row>
    <row r="818" spans="7:12" x14ac:dyDescent="0.2">
      <c r="G818" s="1"/>
      <c r="H818" s="1"/>
      <c r="J818" s="1"/>
      <c r="K818" s="1"/>
      <c r="L818" s="1"/>
    </row>
    <row r="819" spans="7:12" x14ac:dyDescent="0.2">
      <c r="G819" s="1"/>
      <c r="H819" s="1"/>
      <c r="J819" s="1"/>
      <c r="K819" s="1"/>
      <c r="L819" s="1"/>
    </row>
    <row r="820" spans="7:12" x14ac:dyDescent="0.2">
      <c r="G820" s="1"/>
      <c r="H820" s="1"/>
      <c r="J820" s="1"/>
      <c r="K820" s="1"/>
      <c r="L820" s="1"/>
    </row>
    <row r="821" spans="7:12" x14ac:dyDescent="0.2">
      <c r="G821" s="1"/>
      <c r="H821" s="1"/>
      <c r="J821" s="1"/>
      <c r="K821" s="1"/>
      <c r="L821" s="1"/>
    </row>
    <row r="822" spans="7:12" x14ac:dyDescent="0.2">
      <c r="G822" s="1"/>
      <c r="H822" s="1"/>
      <c r="J822" s="1"/>
      <c r="K822" s="1"/>
      <c r="L822" s="1"/>
    </row>
    <row r="823" spans="7:12" x14ac:dyDescent="0.2">
      <c r="G823" s="1"/>
      <c r="H823" s="1"/>
      <c r="J823" s="1"/>
      <c r="K823" s="1"/>
      <c r="L823" s="1"/>
    </row>
    <row r="824" spans="7:12" x14ac:dyDescent="0.2">
      <c r="G824" s="1"/>
      <c r="H824" s="1"/>
      <c r="J824" s="1"/>
      <c r="K824" s="1"/>
      <c r="L824" s="1"/>
    </row>
    <row r="825" spans="7:12" x14ac:dyDescent="0.2">
      <c r="G825" s="1"/>
      <c r="H825" s="1"/>
      <c r="J825" s="1"/>
      <c r="K825" s="1"/>
      <c r="L825" s="1"/>
    </row>
    <row r="826" spans="7:12" x14ac:dyDescent="0.2">
      <c r="G826" s="1"/>
      <c r="H826" s="1"/>
      <c r="J826" s="1"/>
      <c r="K826" s="1"/>
      <c r="L826" s="1"/>
    </row>
    <row r="827" spans="7:12" x14ac:dyDescent="0.2">
      <c r="G827" s="1"/>
      <c r="H827" s="1"/>
      <c r="J827" s="1"/>
      <c r="K827" s="1"/>
      <c r="L827" s="1"/>
    </row>
    <row r="828" spans="7:12" x14ac:dyDescent="0.2">
      <c r="G828" s="1"/>
      <c r="H828" s="1"/>
      <c r="J828" s="1"/>
      <c r="K828" s="1"/>
      <c r="L828" s="1"/>
    </row>
    <row r="829" spans="7:12" x14ac:dyDescent="0.2">
      <c r="G829" s="1"/>
      <c r="H829" s="1"/>
      <c r="J829" s="1"/>
      <c r="K829" s="1"/>
      <c r="L829" s="1"/>
    </row>
    <row r="830" spans="7:12" x14ac:dyDescent="0.2">
      <c r="G830" s="1"/>
      <c r="H830" s="1"/>
      <c r="J830" s="1"/>
      <c r="K830" s="1"/>
      <c r="L830" s="1"/>
    </row>
    <row r="831" spans="7:12" x14ac:dyDescent="0.2">
      <c r="G831" s="1"/>
      <c r="H831" s="1"/>
      <c r="J831" s="1"/>
      <c r="K831" s="1"/>
      <c r="L831" s="1"/>
    </row>
    <row r="832" spans="7:12" x14ac:dyDescent="0.2">
      <c r="G832" s="1"/>
      <c r="H832" s="1"/>
      <c r="J832" s="1"/>
      <c r="K832" s="1"/>
      <c r="L832" s="1"/>
    </row>
    <row r="833" spans="7:12" x14ac:dyDescent="0.2">
      <c r="G833" s="1"/>
      <c r="H833" s="1"/>
      <c r="J833" s="1"/>
      <c r="K833" s="1"/>
      <c r="L833" s="1"/>
    </row>
    <row r="834" spans="7:12" x14ac:dyDescent="0.2">
      <c r="G834" s="1"/>
      <c r="H834" s="1"/>
      <c r="J834" s="1"/>
      <c r="K834" s="1"/>
      <c r="L834" s="1"/>
    </row>
    <row r="835" spans="7:12" x14ac:dyDescent="0.2">
      <c r="G835" s="1"/>
      <c r="H835" s="1"/>
      <c r="J835" s="1"/>
      <c r="K835" s="1"/>
      <c r="L835" s="1"/>
    </row>
    <row r="836" spans="7:12" x14ac:dyDescent="0.2">
      <c r="G836" s="1"/>
      <c r="H836" s="1"/>
      <c r="J836" s="1"/>
      <c r="K836" s="1"/>
      <c r="L836" s="1"/>
    </row>
    <row r="837" spans="7:12" x14ac:dyDescent="0.2">
      <c r="G837" s="1"/>
      <c r="H837" s="1"/>
      <c r="J837" s="1"/>
      <c r="K837" s="1"/>
      <c r="L837" s="1"/>
    </row>
    <row r="838" spans="7:12" x14ac:dyDescent="0.2">
      <c r="G838" s="1"/>
      <c r="H838" s="1"/>
      <c r="J838" s="1"/>
      <c r="K838" s="1"/>
      <c r="L838" s="1"/>
    </row>
    <row r="839" spans="7:12" x14ac:dyDescent="0.2">
      <c r="G839" s="1"/>
      <c r="H839" s="1"/>
      <c r="J839" s="1"/>
      <c r="K839" s="1"/>
      <c r="L839" s="1"/>
    </row>
    <row r="840" spans="7:12" x14ac:dyDescent="0.2">
      <c r="G840" s="1"/>
      <c r="H840" s="1"/>
      <c r="J840" s="1"/>
      <c r="K840" s="1"/>
      <c r="L840" s="1"/>
    </row>
    <row r="841" spans="7:12" x14ac:dyDescent="0.2">
      <c r="G841" s="1"/>
      <c r="H841" s="1"/>
      <c r="J841" s="1"/>
      <c r="K841" s="1"/>
      <c r="L841" s="1"/>
    </row>
    <row r="842" spans="7:12" x14ac:dyDescent="0.2">
      <c r="G842" s="1"/>
      <c r="H842" s="1"/>
      <c r="J842" s="1"/>
      <c r="K842" s="1"/>
      <c r="L842" s="1"/>
    </row>
    <row r="843" spans="7:12" x14ac:dyDescent="0.2">
      <c r="G843" s="1"/>
      <c r="H843" s="1"/>
      <c r="J843" s="1"/>
      <c r="K843" s="1"/>
      <c r="L843" s="1"/>
    </row>
    <row r="844" spans="7:12" x14ac:dyDescent="0.2">
      <c r="G844" s="1"/>
      <c r="H844" s="1"/>
      <c r="J844" s="1"/>
      <c r="K844" s="1"/>
      <c r="L844" s="1"/>
    </row>
    <row r="845" spans="7:12" x14ac:dyDescent="0.2">
      <c r="G845" s="1"/>
      <c r="H845" s="1"/>
      <c r="J845" s="1"/>
      <c r="K845" s="1"/>
      <c r="L845" s="1"/>
    </row>
    <row r="846" spans="7:12" x14ac:dyDescent="0.2">
      <c r="G846" s="1"/>
      <c r="H846" s="1"/>
      <c r="J846" s="1"/>
      <c r="K846" s="1"/>
      <c r="L846" s="1"/>
    </row>
    <row r="847" spans="7:12" x14ac:dyDescent="0.2">
      <c r="G847" s="1"/>
      <c r="H847" s="1"/>
      <c r="J847" s="1"/>
      <c r="K847" s="1"/>
      <c r="L847" s="1"/>
    </row>
    <row r="848" spans="7:12" x14ac:dyDescent="0.2">
      <c r="G848" s="1"/>
      <c r="H848" s="1"/>
      <c r="J848" s="1"/>
      <c r="K848" s="1"/>
      <c r="L848" s="1"/>
    </row>
    <row r="849" spans="7:12" x14ac:dyDescent="0.2">
      <c r="G849" s="1"/>
      <c r="H849" s="1"/>
      <c r="J849" s="1"/>
      <c r="K849" s="1"/>
      <c r="L849" s="1"/>
    </row>
    <row r="850" spans="7:12" x14ac:dyDescent="0.2">
      <c r="G850" s="1"/>
      <c r="H850" s="1"/>
      <c r="J850" s="1"/>
      <c r="K850" s="1"/>
      <c r="L850" s="1"/>
    </row>
    <row r="851" spans="7:12" x14ac:dyDescent="0.2">
      <c r="G851" s="1"/>
      <c r="H851" s="1"/>
      <c r="J851" s="1"/>
      <c r="K851" s="1"/>
      <c r="L851" s="1"/>
    </row>
    <row r="852" spans="7:12" x14ac:dyDescent="0.2">
      <c r="G852" s="1"/>
      <c r="H852" s="1"/>
      <c r="J852" s="1"/>
      <c r="K852" s="1"/>
      <c r="L852" s="1"/>
    </row>
    <row r="853" spans="7:12" x14ac:dyDescent="0.2">
      <c r="G853" s="1"/>
      <c r="H853" s="1"/>
      <c r="J853" s="1"/>
      <c r="K853" s="1"/>
      <c r="L853" s="1"/>
    </row>
    <row r="854" spans="7:12" x14ac:dyDescent="0.2">
      <c r="G854" s="1"/>
      <c r="H854" s="1"/>
      <c r="J854" s="1"/>
      <c r="K854" s="1"/>
      <c r="L854" s="1"/>
    </row>
    <row r="855" spans="7:12" x14ac:dyDescent="0.2">
      <c r="G855" s="1"/>
      <c r="H855" s="1"/>
      <c r="J855" s="1"/>
      <c r="K855" s="1"/>
      <c r="L855" s="1"/>
    </row>
    <row r="856" spans="7:12" x14ac:dyDescent="0.2">
      <c r="G856" s="1"/>
      <c r="H856" s="1"/>
      <c r="J856" s="1"/>
      <c r="K856" s="1"/>
      <c r="L856" s="1"/>
    </row>
    <row r="857" spans="7:12" x14ac:dyDescent="0.2">
      <c r="G857" s="1"/>
      <c r="H857" s="1"/>
      <c r="J857" s="1"/>
      <c r="K857" s="1"/>
      <c r="L857" s="1"/>
    </row>
    <row r="858" spans="7:12" x14ac:dyDescent="0.2">
      <c r="G858" s="1"/>
      <c r="H858" s="1"/>
      <c r="J858" s="1"/>
      <c r="K858" s="1"/>
      <c r="L858" s="1"/>
    </row>
    <row r="859" spans="7:12" x14ac:dyDescent="0.2">
      <c r="G859" s="1"/>
      <c r="H859" s="1"/>
      <c r="J859" s="1"/>
      <c r="K859" s="1"/>
      <c r="L859" s="1"/>
    </row>
    <row r="860" spans="7:12" x14ac:dyDescent="0.2">
      <c r="G860" s="1"/>
      <c r="H860" s="1"/>
      <c r="J860" s="1"/>
      <c r="K860" s="1"/>
      <c r="L860" s="1"/>
    </row>
    <row r="861" spans="7:12" x14ac:dyDescent="0.2">
      <c r="G861" s="1"/>
      <c r="H861" s="1"/>
      <c r="J861" s="1"/>
      <c r="K861" s="1"/>
      <c r="L861" s="1"/>
    </row>
    <row r="862" spans="7:12" x14ac:dyDescent="0.2">
      <c r="G862" s="1"/>
      <c r="H862" s="1"/>
      <c r="J862" s="1"/>
      <c r="K862" s="1"/>
      <c r="L862" s="1"/>
    </row>
    <row r="863" spans="7:12" x14ac:dyDescent="0.2">
      <c r="G863" s="1"/>
      <c r="H863" s="1"/>
      <c r="J863" s="1"/>
      <c r="K863" s="1"/>
      <c r="L863" s="1"/>
    </row>
    <row r="864" spans="7:12" x14ac:dyDescent="0.2">
      <c r="G864" s="1"/>
      <c r="H864" s="1"/>
      <c r="J864" s="1"/>
      <c r="K864" s="1"/>
      <c r="L864" s="1"/>
    </row>
    <row r="865" spans="7:12" x14ac:dyDescent="0.2">
      <c r="G865" s="1"/>
      <c r="H865" s="1"/>
      <c r="J865" s="1"/>
      <c r="K865" s="1"/>
      <c r="L865" s="1"/>
    </row>
    <row r="866" spans="7:12" x14ac:dyDescent="0.2">
      <c r="G866" s="1"/>
      <c r="H866" s="1"/>
      <c r="J866" s="1"/>
      <c r="K866" s="1"/>
      <c r="L866" s="1"/>
    </row>
    <row r="867" spans="7:12" x14ac:dyDescent="0.2">
      <c r="G867" s="1"/>
      <c r="H867" s="1"/>
      <c r="J867" s="1"/>
      <c r="K867" s="1"/>
      <c r="L867" s="1"/>
    </row>
    <row r="868" spans="7:12" x14ac:dyDescent="0.2">
      <c r="G868" s="1"/>
      <c r="H868" s="1"/>
      <c r="J868" s="1"/>
      <c r="K868" s="1"/>
      <c r="L868" s="1"/>
    </row>
    <row r="869" spans="7:12" x14ac:dyDescent="0.2">
      <c r="G869" s="1"/>
      <c r="H869" s="1"/>
      <c r="J869" s="1"/>
      <c r="K869" s="1"/>
      <c r="L869" s="1"/>
    </row>
    <row r="870" spans="7:12" x14ac:dyDescent="0.2">
      <c r="G870" s="1"/>
      <c r="H870" s="1"/>
      <c r="J870" s="1"/>
      <c r="K870" s="1"/>
      <c r="L870" s="1"/>
    </row>
    <row r="871" spans="7:12" x14ac:dyDescent="0.2">
      <c r="G871" s="1"/>
      <c r="H871" s="1"/>
      <c r="J871" s="1"/>
      <c r="K871" s="1"/>
      <c r="L871" s="1"/>
    </row>
    <row r="872" spans="7:12" x14ac:dyDescent="0.2">
      <c r="G872" s="1"/>
      <c r="H872" s="1"/>
      <c r="J872" s="1"/>
      <c r="K872" s="1"/>
      <c r="L872" s="1"/>
    </row>
    <row r="873" spans="7:12" x14ac:dyDescent="0.2">
      <c r="G873" s="1"/>
      <c r="H873" s="1"/>
      <c r="J873" s="1"/>
      <c r="K873" s="1"/>
      <c r="L873" s="1"/>
    </row>
    <row r="874" spans="7:12" x14ac:dyDescent="0.2">
      <c r="G874" s="1"/>
      <c r="H874" s="1"/>
      <c r="J874" s="1"/>
      <c r="K874" s="1"/>
      <c r="L874" s="1"/>
    </row>
    <row r="875" spans="7:12" x14ac:dyDescent="0.2">
      <c r="G875" s="1"/>
      <c r="H875" s="1"/>
      <c r="J875" s="1"/>
      <c r="K875" s="1"/>
      <c r="L875" s="1"/>
    </row>
    <row r="876" spans="7:12" x14ac:dyDescent="0.2">
      <c r="G876" s="1"/>
      <c r="H876" s="1"/>
      <c r="J876" s="1"/>
      <c r="K876" s="1"/>
      <c r="L876" s="1"/>
    </row>
    <row r="877" spans="7:12" x14ac:dyDescent="0.2">
      <c r="G877" s="1"/>
      <c r="H877" s="1"/>
      <c r="J877" s="1"/>
      <c r="K877" s="1"/>
      <c r="L877" s="1"/>
    </row>
    <row r="878" spans="7:12" x14ac:dyDescent="0.2">
      <c r="G878" s="1"/>
      <c r="H878" s="1"/>
      <c r="J878" s="1"/>
      <c r="K878" s="1"/>
      <c r="L878" s="1"/>
    </row>
    <row r="879" spans="7:12" x14ac:dyDescent="0.2">
      <c r="G879" s="1"/>
      <c r="H879" s="1"/>
      <c r="J879" s="1"/>
      <c r="K879" s="1"/>
      <c r="L879" s="1"/>
    </row>
    <row r="880" spans="7:12" x14ac:dyDescent="0.2">
      <c r="G880" s="1"/>
      <c r="H880" s="1"/>
      <c r="J880" s="1"/>
      <c r="K880" s="1"/>
      <c r="L880" s="1"/>
    </row>
    <row r="881" spans="7:12" x14ac:dyDescent="0.2">
      <c r="G881" s="1"/>
      <c r="H881" s="1"/>
      <c r="J881" s="1"/>
      <c r="K881" s="1"/>
      <c r="L881" s="1"/>
    </row>
    <row r="882" spans="7:12" x14ac:dyDescent="0.2">
      <c r="G882" s="1"/>
      <c r="H882" s="1"/>
      <c r="J882" s="1"/>
      <c r="K882" s="1"/>
      <c r="L882" s="1"/>
    </row>
    <row r="883" spans="7:12" x14ac:dyDescent="0.2">
      <c r="G883" s="1"/>
      <c r="H883" s="1"/>
      <c r="J883" s="1"/>
      <c r="K883" s="1"/>
      <c r="L883" s="1"/>
    </row>
    <row r="884" spans="7:12" x14ac:dyDescent="0.2">
      <c r="G884" s="1"/>
      <c r="H884" s="1"/>
      <c r="J884" s="1"/>
      <c r="K884" s="1"/>
      <c r="L884" s="1"/>
    </row>
    <row r="885" spans="7:12" x14ac:dyDescent="0.2">
      <c r="G885" s="1"/>
      <c r="H885" s="1"/>
      <c r="J885" s="1"/>
      <c r="K885" s="1"/>
      <c r="L885" s="1"/>
    </row>
    <row r="886" spans="7:12" x14ac:dyDescent="0.2">
      <c r="G886" s="1"/>
      <c r="H886" s="1"/>
      <c r="J886" s="1"/>
      <c r="K886" s="1"/>
      <c r="L886" s="1"/>
    </row>
    <row r="887" spans="7:12" x14ac:dyDescent="0.2">
      <c r="G887" s="1"/>
      <c r="H887" s="1"/>
      <c r="J887" s="1"/>
      <c r="K887" s="1"/>
      <c r="L887" s="1"/>
    </row>
    <row r="888" spans="7:12" x14ac:dyDescent="0.2">
      <c r="G888" s="1"/>
      <c r="H888" s="1"/>
      <c r="J888" s="1"/>
      <c r="K888" s="1"/>
      <c r="L888" s="1"/>
    </row>
    <row r="889" spans="7:12" x14ac:dyDescent="0.2">
      <c r="G889" s="1"/>
      <c r="H889" s="1"/>
      <c r="J889" s="1"/>
      <c r="K889" s="1"/>
      <c r="L889" s="1"/>
    </row>
    <row r="890" spans="7:12" x14ac:dyDescent="0.2">
      <c r="G890" s="1"/>
      <c r="H890" s="1"/>
      <c r="J890" s="1"/>
      <c r="K890" s="1"/>
      <c r="L890" s="1"/>
    </row>
    <row r="891" spans="7:12" x14ac:dyDescent="0.2">
      <c r="G891" s="1"/>
      <c r="H891" s="1"/>
      <c r="J891" s="1"/>
      <c r="K891" s="1"/>
      <c r="L891" s="1"/>
    </row>
    <row r="892" spans="7:12" x14ac:dyDescent="0.2">
      <c r="G892" s="1"/>
      <c r="H892" s="1"/>
      <c r="J892" s="1"/>
      <c r="K892" s="1"/>
      <c r="L892" s="1"/>
    </row>
    <row r="893" spans="7:12" x14ac:dyDescent="0.2">
      <c r="G893" s="1"/>
      <c r="H893" s="1"/>
      <c r="J893" s="1"/>
      <c r="K893" s="1"/>
      <c r="L893" s="1"/>
    </row>
    <row r="894" spans="7:12" x14ac:dyDescent="0.2">
      <c r="G894" s="1"/>
      <c r="H894" s="1"/>
      <c r="J894" s="1"/>
      <c r="K894" s="1"/>
      <c r="L894" s="1"/>
    </row>
    <row r="895" spans="7:12" x14ac:dyDescent="0.2">
      <c r="G895" s="1"/>
      <c r="H895" s="1"/>
      <c r="J895" s="1"/>
      <c r="K895" s="1"/>
      <c r="L895" s="1"/>
    </row>
    <row r="896" spans="7:12" x14ac:dyDescent="0.2">
      <c r="G896" s="1"/>
      <c r="H896" s="1"/>
      <c r="J896" s="1"/>
      <c r="K896" s="1"/>
      <c r="L896" s="1"/>
    </row>
    <row r="897" spans="7:12" x14ac:dyDescent="0.2">
      <c r="G897" s="1"/>
      <c r="H897" s="1"/>
      <c r="J897" s="1"/>
      <c r="K897" s="1"/>
      <c r="L897" s="1"/>
    </row>
    <row r="898" spans="7:12" x14ac:dyDescent="0.2">
      <c r="G898" s="1"/>
      <c r="H898" s="1"/>
      <c r="J898" s="1"/>
      <c r="K898" s="1"/>
      <c r="L898" s="1"/>
    </row>
    <row r="899" spans="7:12" x14ac:dyDescent="0.2">
      <c r="G899" s="1"/>
      <c r="H899" s="1"/>
      <c r="J899" s="1"/>
      <c r="K899" s="1"/>
      <c r="L899" s="1"/>
    </row>
    <row r="900" spans="7:12" x14ac:dyDescent="0.2">
      <c r="G900" s="1"/>
      <c r="H900" s="1"/>
      <c r="J900" s="1"/>
      <c r="K900" s="1"/>
      <c r="L900" s="1"/>
    </row>
    <row r="901" spans="7:12" x14ac:dyDescent="0.2">
      <c r="G901" s="1"/>
      <c r="H901" s="1"/>
      <c r="J901" s="1"/>
      <c r="K901" s="1"/>
      <c r="L901" s="1"/>
    </row>
    <row r="902" spans="7:12" x14ac:dyDescent="0.2">
      <c r="G902" s="1"/>
      <c r="H902" s="1"/>
      <c r="J902" s="1"/>
      <c r="K902" s="1"/>
      <c r="L902" s="1"/>
    </row>
    <row r="903" spans="7:12" x14ac:dyDescent="0.2">
      <c r="G903" s="1"/>
      <c r="H903" s="1"/>
      <c r="J903" s="1"/>
      <c r="K903" s="1"/>
      <c r="L903" s="1"/>
    </row>
    <row r="904" spans="7:12" x14ac:dyDescent="0.2">
      <c r="G904" s="1"/>
      <c r="H904" s="1"/>
      <c r="J904" s="1"/>
      <c r="K904" s="1"/>
      <c r="L904" s="1"/>
    </row>
    <row r="905" spans="7:12" x14ac:dyDescent="0.2">
      <c r="G905" s="1"/>
      <c r="H905" s="1"/>
      <c r="J905" s="1"/>
      <c r="K905" s="1"/>
      <c r="L905" s="1"/>
    </row>
    <row r="906" spans="7:12" x14ac:dyDescent="0.2">
      <c r="G906" s="1"/>
      <c r="H906" s="1"/>
      <c r="J906" s="1"/>
      <c r="K906" s="1"/>
      <c r="L906" s="1"/>
    </row>
    <row r="907" spans="7:12" x14ac:dyDescent="0.2">
      <c r="G907" s="1"/>
      <c r="H907" s="1"/>
      <c r="J907" s="1"/>
      <c r="K907" s="1"/>
      <c r="L907" s="1"/>
    </row>
    <row r="908" spans="7:12" x14ac:dyDescent="0.2">
      <c r="G908" s="1"/>
      <c r="H908" s="1"/>
      <c r="J908" s="1"/>
      <c r="K908" s="1"/>
      <c r="L908" s="1"/>
    </row>
    <row r="909" spans="7:12" x14ac:dyDescent="0.2">
      <c r="G909" s="1"/>
      <c r="H909" s="1"/>
      <c r="J909" s="1"/>
      <c r="K909" s="1"/>
      <c r="L909" s="1"/>
    </row>
    <row r="910" spans="7:12" x14ac:dyDescent="0.2">
      <c r="G910" s="1"/>
      <c r="H910" s="1"/>
      <c r="J910" s="1"/>
      <c r="K910" s="1"/>
      <c r="L910" s="1"/>
    </row>
    <row r="911" spans="7:12" x14ac:dyDescent="0.2">
      <c r="G911" s="1"/>
      <c r="H911" s="1"/>
      <c r="J911" s="1"/>
      <c r="K911" s="1"/>
      <c r="L911" s="1"/>
    </row>
    <row r="912" spans="7:12" x14ac:dyDescent="0.2">
      <c r="G912" s="1"/>
      <c r="H912" s="1"/>
      <c r="J912" s="1"/>
      <c r="K912" s="1"/>
      <c r="L912" s="1"/>
    </row>
    <row r="913" spans="7:12" x14ac:dyDescent="0.2">
      <c r="G913" s="1"/>
      <c r="H913" s="1"/>
      <c r="J913" s="1"/>
      <c r="K913" s="1"/>
      <c r="L913" s="1"/>
    </row>
    <row r="914" spans="7:12" x14ac:dyDescent="0.2">
      <c r="G914" s="1"/>
      <c r="H914" s="1"/>
      <c r="J914" s="1"/>
      <c r="K914" s="1"/>
      <c r="L914" s="1"/>
    </row>
    <row r="915" spans="7:12" x14ac:dyDescent="0.2">
      <c r="G915" s="1"/>
      <c r="H915" s="1"/>
      <c r="J915" s="1"/>
      <c r="K915" s="1"/>
      <c r="L915" s="1"/>
    </row>
    <row r="916" spans="7:12" x14ac:dyDescent="0.2">
      <c r="G916" s="1"/>
      <c r="H916" s="1"/>
      <c r="J916" s="1"/>
      <c r="K916" s="1"/>
      <c r="L916" s="1"/>
    </row>
    <row r="917" spans="7:12" x14ac:dyDescent="0.2">
      <c r="G917" s="1"/>
      <c r="H917" s="1"/>
      <c r="J917" s="1"/>
      <c r="K917" s="1"/>
      <c r="L917" s="1"/>
    </row>
    <row r="918" spans="7:12" x14ac:dyDescent="0.2">
      <c r="G918" s="1"/>
      <c r="H918" s="1"/>
      <c r="J918" s="1"/>
      <c r="K918" s="1"/>
      <c r="L918" s="1"/>
    </row>
    <row r="919" spans="7:12" x14ac:dyDescent="0.2">
      <c r="G919" s="1"/>
      <c r="H919" s="1"/>
      <c r="J919" s="1"/>
      <c r="K919" s="1"/>
      <c r="L919" s="1"/>
    </row>
    <row r="920" spans="7:12" x14ac:dyDescent="0.2">
      <c r="G920" s="1"/>
      <c r="H920" s="1"/>
      <c r="J920" s="1"/>
      <c r="K920" s="1"/>
      <c r="L920" s="1"/>
    </row>
    <row r="921" spans="7:12" x14ac:dyDescent="0.2">
      <c r="G921" s="1"/>
      <c r="H921" s="1"/>
      <c r="J921" s="1"/>
      <c r="K921" s="1"/>
      <c r="L921" s="1"/>
    </row>
    <row r="922" spans="7:12" x14ac:dyDescent="0.2">
      <c r="G922" s="1"/>
      <c r="H922" s="1"/>
      <c r="J922" s="1"/>
      <c r="K922" s="1"/>
      <c r="L922" s="1"/>
    </row>
    <row r="923" spans="7:12" x14ac:dyDescent="0.2">
      <c r="G923" s="1"/>
      <c r="H923" s="1"/>
      <c r="J923" s="1"/>
      <c r="K923" s="1"/>
      <c r="L923" s="1"/>
    </row>
    <row r="924" spans="7:12" x14ac:dyDescent="0.2">
      <c r="G924" s="1"/>
      <c r="H924" s="1"/>
      <c r="J924" s="1"/>
      <c r="K924" s="1"/>
      <c r="L924" s="1"/>
    </row>
    <row r="925" spans="7:12" x14ac:dyDescent="0.2">
      <c r="G925" s="1"/>
      <c r="H925" s="1"/>
      <c r="J925" s="1"/>
      <c r="K925" s="1"/>
      <c r="L925" s="1"/>
    </row>
    <row r="926" spans="7:12" x14ac:dyDescent="0.2">
      <c r="G926" s="1"/>
      <c r="H926" s="1"/>
      <c r="J926" s="1"/>
      <c r="K926" s="1"/>
      <c r="L926" s="1"/>
    </row>
    <row r="927" spans="7:12" x14ac:dyDescent="0.2">
      <c r="G927" s="1"/>
      <c r="H927" s="1"/>
      <c r="J927" s="1"/>
      <c r="K927" s="1"/>
      <c r="L927" s="1"/>
    </row>
    <row r="928" spans="7:12" x14ac:dyDescent="0.2">
      <c r="G928" s="1"/>
      <c r="H928" s="1"/>
      <c r="J928" s="1"/>
      <c r="K928" s="1"/>
      <c r="L928" s="1"/>
    </row>
    <row r="929" spans="7:12" x14ac:dyDescent="0.2">
      <c r="G929" s="1"/>
      <c r="H929" s="1"/>
      <c r="J929" s="1"/>
      <c r="K929" s="1"/>
      <c r="L929" s="1"/>
    </row>
    <row r="930" spans="7:12" x14ac:dyDescent="0.2">
      <c r="G930" s="1"/>
      <c r="H930" s="1"/>
      <c r="J930" s="1"/>
      <c r="K930" s="1"/>
      <c r="L930" s="1"/>
    </row>
    <row r="931" spans="7:12" x14ac:dyDescent="0.2">
      <c r="G931" s="1"/>
      <c r="H931" s="1"/>
      <c r="J931" s="1"/>
      <c r="K931" s="1"/>
      <c r="L931" s="1"/>
    </row>
    <row r="932" spans="7:12" x14ac:dyDescent="0.2">
      <c r="G932" s="1"/>
      <c r="H932" s="1"/>
      <c r="J932" s="1"/>
      <c r="K932" s="1"/>
      <c r="L932" s="1"/>
    </row>
    <row r="933" spans="7:12" x14ac:dyDescent="0.2">
      <c r="G933" s="1"/>
      <c r="H933" s="1"/>
      <c r="J933" s="1"/>
      <c r="K933" s="1"/>
      <c r="L933" s="1"/>
    </row>
    <row r="934" spans="7:12" x14ac:dyDescent="0.2">
      <c r="G934" s="1"/>
      <c r="H934" s="1"/>
      <c r="J934" s="1"/>
      <c r="K934" s="1"/>
      <c r="L934" s="1"/>
    </row>
    <row r="935" spans="7:12" x14ac:dyDescent="0.2">
      <c r="G935" s="1"/>
      <c r="H935" s="1"/>
      <c r="J935" s="1"/>
      <c r="K935" s="1"/>
      <c r="L935" s="1"/>
    </row>
    <row r="936" spans="7:12" x14ac:dyDescent="0.2">
      <c r="G936" s="1"/>
      <c r="H936" s="1"/>
      <c r="J936" s="1"/>
      <c r="K936" s="1"/>
      <c r="L936" s="1"/>
    </row>
    <row r="937" spans="7:12" x14ac:dyDescent="0.2">
      <c r="G937" s="1"/>
      <c r="H937" s="1"/>
      <c r="J937" s="1"/>
      <c r="K937" s="1"/>
      <c r="L937" s="1"/>
    </row>
    <row r="938" spans="7:12" x14ac:dyDescent="0.2">
      <c r="G938" s="1"/>
      <c r="H938" s="1"/>
      <c r="J938" s="1"/>
      <c r="K938" s="1"/>
      <c r="L938" s="1"/>
    </row>
    <row r="939" spans="7:12" x14ac:dyDescent="0.2">
      <c r="G939" s="1"/>
      <c r="H939" s="1"/>
      <c r="J939" s="1"/>
      <c r="K939" s="1"/>
      <c r="L939" s="1"/>
    </row>
    <row r="940" spans="7:12" x14ac:dyDescent="0.2">
      <c r="G940" s="1"/>
      <c r="H940" s="1"/>
      <c r="J940" s="1"/>
      <c r="K940" s="1"/>
      <c r="L940" s="1"/>
    </row>
    <row r="941" spans="7:12" x14ac:dyDescent="0.2">
      <c r="G941" s="1"/>
      <c r="H941" s="1"/>
      <c r="J941" s="1"/>
      <c r="K941" s="1"/>
      <c r="L941" s="1"/>
    </row>
    <row r="942" spans="7:12" x14ac:dyDescent="0.2">
      <c r="G942" s="1"/>
      <c r="H942" s="1"/>
      <c r="J942" s="1"/>
      <c r="K942" s="1"/>
      <c r="L942" s="1"/>
    </row>
    <row r="943" spans="7:12" x14ac:dyDescent="0.2">
      <c r="G943" s="1"/>
      <c r="H943" s="1"/>
      <c r="J943" s="1"/>
      <c r="K943" s="1"/>
      <c r="L943" s="1"/>
    </row>
    <row r="944" spans="7:12" x14ac:dyDescent="0.2">
      <c r="G944" s="1"/>
      <c r="H944" s="1"/>
      <c r="J944" s="1"/>
      <c r="K944" s="1"/>
      <c r="L944" s="1"/>
    </row>
    <row r="945" spans="7:12" x14ac:dyDescent="0.2">
      <c r="G945" s="1"/>
      <c r="H945" s="1"/>
      <c r="J945" s="1"/>
      <c r="K945" s="1"/>
      <c r="L945" s="1"/>
    </row>
    <row r="946" spans="7:12" x14ac:dyDescent="0.2">
      <c r="G946" s="1"/>
      <c r="H946" s="1"/>
      <c r="J946" s="1"/>
      <c r="K946" s="1"/>
      <c r="L946" s="1"/>
    </row>
    <row r="947" spans="7:12" x14ac:dyDescent="0.2">
      <c r="G947" s="1"/>
      <c r="H947" s="1"/>
      <c r="J947" s="1"/>
      <c r="K947" s="1"/>
      <c r="L947" s="1"/>
    </row>
    <row r="948" spans="7:12" x14ac:dyDescent="0.2">
      <c r="G948" s="1"/>
      <c r="H948" s="1"/>
      <c r="J948" s="1"/>
      <c r="K948" s="1"/>
      <c r="L948" s="1"/>
    </row>
    <row r="949" spans="7:12" x14ac:dyDescent="0.2">
      <c r="G949" s="1"/>
      <c r="H949" s="1"/>
      <c r="J949" s="1"/>
      <c r="K949" s="1"/>
      <c r="L949" s="1"/>
    </row>
    <row r="950" spans="7:12" x14ac:dyDescent="0.2">
      <c r="G950" s="1"/>
      <c r="H950" s="1"/>
      <c r="J950" s="1"/>
      <c r="K950" s="1"/>
      <c r="L950" s="1"/>
    </row>
    <row r="951" spans="7:12" x14ac:dyDescent="0.2">
      <c r="G951" s="1"/>
      <c r="H951" s="1"/>
      <c r="J951" s="1"/>
      <c r="K951" s="1"/>
      <c r="L951" s="1"/>
    </row>
    <row r="952" spans="7:12" x14ac:dyDescent="0.2">
      <c r="G952" s="1"/>
      <c r="H952" s="1"/>
      <c r="J952" s="1"/>
      <c r="K952" s="1"/>
      <c r="L952" s="1"/>
    </row>
    <row r="953" spans="7:12" x14ac:dyDescent="0.2">
      <c r="G953" s="1"/>
      <c r="H953" s="1"/>
      <c r="J953" s="1"/>
      <c r="K953" s="1"/>
      <c r="L953" s="1"/>
    </row>
    <row r="954" spans="7:12" x14ac:dyDescent="0.2">
      <c r="G954" s="1"/>
      <c r="H954" s="1"/>
      <c r="J954" s="1"/>
      <c r="K954" s="1"/>
      <c r="L954" s="1"/>
    </row>
    <row r="955" spans="7:12" x14ac:dyDescent="0.2">
      <c r="G955" s="1"/>
      <c r="H955" s="1"/>
      <c r="J955" s="1"/>
      <c r="K955" s="1"/>
      <c r="L955" s="1"/>
    </row>
    <row r="956" spans="7:12" x14ac:dyDescent="0.2">
      <c r="G956" s="1"/>
      <c r="H956" s="1"/>
      <c r="J956" s="1"/>
      <c r="K956" s="1"/>
      <c r="L956" s="1"/>
    </row>
    <row r="957" spans="7:12" x14ac:dyDescent="0.2">
      <c r="G957" s="1"/>
      <c r="H957" s="1"/>
      <c r="J957" s="1"/>
      <c r="K957" s="1"/>
      <c r="L957" s="1"/>
    </row>
    <row r="958" spans="7:12" x14ac:dyDescent="0.2">
      <c r="G958" s="1"/>
      <c r="H958" s="1"/>
      <c r="J958" s="1"/>
      <c r="K958" s="1"/>
      <c r="L958" s="1"/>
    </row>
    <row r="959" spans="7:12" x14ac:dyDescent="0.2">
      <c r="G959" s="1"/>
      <c r="H959" s="1"/>
      <c r="J959" s="1"/>
      <c r="K959" s="1"/>
      <c r="L959" s="1"/>
    </row>
    <row r="960" spans="7:12" x14ac:dyDescent="0.2">
      <c r="G960" s="1"/>
      <c r="H960" s="1"/>
      <c r="J960" s="1"/>
      <c r="K960" s="1"/>
      <c r="L960" s="1"/>
    </row>
    <row r="961" spans="7:12" x14ac:dyDescent="0.2">
      <c r="G961" s="1"/>
      <c r="H961" s="1"/>
      <c r="J961" s="1"/>
      <c r="K961" s="1"/>
      <c r="L961" s="1"/>
    </row>
    <row r="962" spans="7:12" x14ac:dyDescent="0.2">
      <c r="G962" s="1"/>
      <c r="H962" s="1"/>
      <c r="J962" s="1"/>
      <c r="K962" s="1"/>
      <c r="L962" s="1"/>
    </row>
    <row r="963" spans="7:12" x14ac:dyDescent="0.2">
      <c r="G963" s="1"/>
      <c r="H963" s="1"/>
      <c r="J963" s="1"/>
      <c r="K963" s="1"/>
      <c r="L963" s="1"/>
    </row>
    <row r="964" spans="7:12" x14ac:dyDescent="0.2">
      <c r="G964" s="1"/>
      <c r="H964" s="1"/>
      <c r="J964" s="1"/>
      <c r="K964" s="1"/>
      <c r="L964" s="1"/>
    </row>
    <row r="965" spans="7:12" x14ac:dyDescent="0.2">
      <c r="G965" s="1"/>
      <c r="H965" s="1"/>
      <c r="J965" s="1"/>
      <c r="K965" s="1"/>
      <c r="L965" s="1"/>
    </row>
    <row r="966" spans="7:12" x14ac:dyDescent="0.2">
      <c r="G966" s="1"/>
      <c r="H966" s="1"/>
      <c r="J966" s="1"/>
      <c r="K966" s="1"/>
      <c r="L966" s="1"/>
    </row>
    <row r="967" spans="7:12" x14ac:dyDescent="0.2">
      <c r="G967" s="1"/>
      <c r="H967" s="1"/>
      <c r="J967" s="1"/>
      <c r="K967" s="1"/>
      <c r="L967" s="1"/>
    </row>
    <row r="968" spans="7:12" x14ac:dyDescent="0.2">
      <c r="G968" s="1"/>
      <c r="H968" s="1"/>
      <c r="J968" s="1"/>
      <c r="K968" s="1"/>
      <c r="L968" s="1"/>
    </row>
    <row r="969" spans="7:12" x14ac:dyDescent="0.2">
      <c r="G969" s="1"/>
      <c r="H969" s="1"/>
      <c r="J969" s="1"/>
      <c r="K969" s="1"/>
      <c r="L969" s="1"/>
    </row>
    <row r="970" spans="7:12" x14ac:dyDescent="0.2">
      <c r="G970" s="1"/>
      <c r="H970" s="1"/>
      <c r="J970" s="1"/>
      <c r="K970" s="1"/>
      <c r="L970" s="1"/>
    </row>
    <row r="971" spans="7:12" x14ac:dyDescent="0.2">
      <c r="G971" s="1"/>
      <c r="H971" s="1"/>
      <c r="J971" s="1"/>
      <c r="K971" s="1"/>
      <c r="L971" s="1"/>
    </row>
    <row r="972" spans="7:12" x14ac:dyDescent="0.2">
      <c r="G972" s="1"/>
      <c r="H972" s="1"/>
      <c r="J972" s="1"/>
      <c r="K972" s="1"/>
      <c r="L972" s="1"/>
    </row>
    <row r="973" spans="7:12" x14ac:dyDescent="0.2">
      <c r="G973" s="1"/>
      <c r="H973" s="1"/>
      <c r="J973" s="1"/>
      <c r="K973" s="1"/>
      <c r="L973" s="1"/>
    </row>
    <row r="974" spans="7:12" x14ac:dyDescent="0.2">
      <c r="G974" s="1"/>
      <c r="H974" s="1"/>
      <c r="J974" s="1"/>
      <c r="K974" s="1"/>
      <c r="L974" s="1"/>
    </row>
    <row r="975" spans="7:12" x14ac:dyDescent="0.2">
      <c r="G975" s="1"/>
      <c r="H975" s="1"/>
      <c r="J975" s="1"/>
      <c r="K975" s="1"/>
      <c r="L975" s="1"/>
    </row>
    <row r="976" spans="7:12" x14ac:dyDescent="0.2">
      <c r="G976" s="1"/>
      <c r="H976" s="1"/>
      <c r="J976" s="1"/>
      <c r="K976" s="1"/>
      <c r="L976" s="1"/>
    </row>
    <row r="977" spans="7:12" x14ac:dyDescent="0.2">
      <c r="G977" s="1"/>
      <c r="H977" s="1"/>
      <c r="J977" s="1"/>
      <c r="K977" s="1"/>
      <c r="L977" s="1"/>
    </row>
    <row r="978" spans="7:12" x14ac:dyDescent="0.2">
      <c r="G978" s="1"/>
      <c r="H978" s="1"/>
      <c r="J978" s="1"/>
      <c r="K978" s="1"/>
      <c r="L978" s="1"/>
    </row>
    <row r="979" spans="7:12" x14ac:dyDescent="0.2">
      <c r="G979" s="1"/>
      <c r="H979" s="1"/>
      <c r="J979" s="1"/>
      <c r="K979" s="1"/>
      <c r="L979" s="1"/>
    </row>
    <row r="980" spans="7:12" x14ac:dyDescent="0.2">
      <c r="G980" s="1"/>
      <c r="H980" s="1"/>
      <c r="J980" s="1"/>
      <c r="K980" s="1"/>
      <c r="L980" s="1"/>
    </row>
    <row r="981" spans="7:12" x14ac:dyDescent="0.2">
      <c r="G981" s="1"/>
      <c r="H981" s="1"/>
      <c r="J981" s="1"/>
      <c r="K981" s="1"/>
      <c r="L981" s="1"/>
    </row>
    <row r="982" spans="7:12" x14ac:dyDescent="0.2">
      <c r="G982" s="1"/>
      <c r="H982" s="1"/>
      <c r="J982" s="1"/>
      <c r="K982" s="1"/>
      <c r="L982" s="1"/>
    </row>
    <row r="983" spans="7:12" x14ac:dyDescent="0.2">
      <c r="G983" s="1"/>
      <c r="H983" s="1"/>
      <c r="J983" s="1"/>
      <c r="K983" s="1"/>
      <c r="L983" s="1"/>
    </row>
    <row r="984" spans="7:12" x14ac:dyDescent="0.2">
      <c r="G984" s="1"/>
      <c r="H984" s="1"/>
      <c r="J984" s="1"/>
      <c r="K984" s="1"/>
      <c r="L984" s="1"/>
    </row>
    <row r="985" spans="7:12" x14ac:dyDescent="0.2">
      <c r="G985" s="1"/>
      <c r="H985" s="1"/>
      <c r="J985" s="1"/>
      <c r="K985" s="1"/>
      <c r="L985" s="1"/>
    </row>
    <row r="986" spans="7:12" x14ac:dyDescent="0.2">
      <c r="G986" s="1"/>
      <c r="H986" s="1"/>
      <c r="J986" s="1"/>
      <c r="K986" s="1"/>
      <c r="L986" s="1"/>
    </row>
    <row r="987" spans="7:12" x14ac:dyDescent="0.2">
      <c r="G987" s="1"/>
      <c r="H987" s="1"/>
      <c r="J987" s="1"/>
      <c r="K987" s="1"/>
      <c r="L987" s="1"/>
    </row>
    <row r="988" spans="7:12" x14ac:dyDescent="0.2">
      <c r="G988" s="1"/>
      <c r="H988" s="1"/>
      <c r="J988" s="1"/>
      <c r="K988" s="1"/>
      <c r="L988" s="1"/>
    </row>
    <row r="989" spans="7:12" x14ac:dyDescent="0.2">
      <c r="G989" s="1"/>
      <c r="H989" s="1"/>
      <c r="J989" s="1"/>
      <c r="K989" s="1"/>
      <c r="L989" s="1"/>
    </row>
    <row r="990" spans="7:12" x14ac:dyDescent="0.2">
      <c r="G990" s="1"/>
      <c r="H990" s="1"/>
      <c r="J990" s="1"/>
      <c r="K990" s="1"/>
      <c r="L990" s="1"/>
    </row>
    <row r="991" spans="7:12" x14ac:dyDescent="0.2">
      <c r="G991" s="1"/>
      <c r="H991" s="1"/>
      <c r="J991" s="1"/>
      <c r="K991" s="1"/>
      <c r="L991" s="1"/>
    </row>
    <row r="992" spans="7:12" x14ac:dyDescent="0.2">
      <c r="G992" s="1"/>
      <c r="H992" s="1"/>
      <c r="J992" s="1"/>
      <c r="K992" s="1"/>
      <c r="L992" s="1"/>
    </row>
    <row r="993" spans="7:12" x14ac:dyDescent="0.2">
      <c r="G993" s="1"/>
      <c r="H993" s="1"/>
      <c r="J993" s="1"/>
      <c r="K993" s="1"/>
      <c r="L993" s="1"/>
    </row>
    <row r="994" spans="7:12" x14ac:dyDescent="0.2">
      <c r="G994" s="1"/>
      <c r="H994" s="1"/>
      <c r="J994" s="1"/>
      <c r="K994" s="1"/>
      <c r="L994" s="1"/>
    </row>
    <row r="995" spans="7:12" x14ac:dyDescent="0.2">
      <c r="G995" s="1"/>
      <c r="H995" s="1"/>
      <c r="J995" s="1"/>
      <c r="K995" s="1"/>
      <c r="L995" s="1"/>
    </row>
    <row r="996" spans="7:12" x14ac:dyDescent="0.2">
      <c r="G996" s="1"/>
      <c r="H996" s="1"/>
      <c r="J996" s="1"/>
      <c r="K996" s="1"/>
      <c r="L996" s="1"/>
    </row>
    <row r="997" spans="7:12" x14ac:dyDescent="0.2">
      <c r="G997" s="1"/>
      <c r="H997" s="1"/>
      <c r="J997" s="1"/>
      <c r="K997" s="1"/>
      <c r="L997" s="1"/>
    </row>
    <row r="998" spans="7:12" x14ac:dyDescent="0.2">
      <c r="G998" s="1"/>
      <c r="H998" s="1"/>
      <c r="J998" s="1"/>
      <c r="K998" s="1"/>
      <c r="L998" s="1"/>
    </row>
    <row r="999" spans="7:12" x14ac:dyDescent="0.2">
      <c r="G999" s="1"/>
      <c r="H999" s="1"/>
      <c r="J999" s="1"/>
      <c r="K999" s="1"/>
      <c r="L999" s="1"/>
    </row>
    <row r="1000" spans="7:12" x14ac:dyDescent="0.2">
      <c r="G1000" s="1"/>
      <c r="H1000" s="1"/>
      <c r="J1000" s="1"/>
      <c r="K1000" s="1"/>
      <c r="L1000" s="1"/>
    </row>
    <row r="1001" spans="7:12" x14ac:dyDescent="0.2">
      <c r="G1001" s="1"/>
      <c r="H1001" s="1"/>
      <c r="J1001" s="1"/>
      <c r="K1001" s="1"/>
      <c r="L1001" s="1"/>
    </row>
  </sheetData>
  <mergeCells count="17">
    <mergeCell ref="A16:B16"/>
    <mergeCell ref="A9:B9"/>
    <mergeCell ref="A7:B7"/>
    <mergeCell ref="A18:B18"/>
    <mergeCell ref="A19:C19"/>
    <mergeCell ref="A1:L1"/>
    <mergeCell ref="A2:A3"/>
    <mergeCell ref="B2:B3"/>
    <mergeCell ref="D2:D3"/>
    <mergeCell ref="E2:E3"/>
    <mergeCell ref="G2:G3"/>
    <mergeCell ref="H2:H3"/>
    <mergeCell ref="I2:I3"/>
    <mergeCell ref="J2:J3"/>
    <mergeCell ref="K2:L2"/>
    <mergeCell ref="F2:F3"/>
    <mergeCell ref="C2:C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36"/>
  <sheetViews>
    <sheetView showGridLines="0" workbookViewId="0">
      <selection sqref="A1:L1"/>
    </sheetView>
  </sheetViews>
  <sheetFormatPr defaultColWidth="14.375" defaultRowHeight="21" x14ac:dyDescent="0.2"/>
  <cols>
    <col min="1" max="1" width="5.625" style="177" bestFit="1" customWidth="1"/>
    <col min="2" max="2" width="48.125" style="186" bestFit="1" customWidth="1"/>
    <col min="3" max="3" width="10.125" style="584" customWidth="1"/>
    <col min="4" max="4" width="15.125" style="187" bestFit="1" customWidth="1"/>
    <col min="5" max="5" width="26.25" style="187" customWidth="1"/>
    <col min="6" max="6" width="6.75" style="187" customWidth="1"/>
    <col min="7" max="7" width="29.75" style="188" customWidth="1"/>
    <col min="8" max="8" width="19.875" style="189" customWidth="1"/>
    <col min="9" max="9" width="25.125" style="190" customWidth="1"/>
    <col min="10" max="10" width="26.875" style="191" customWidth="1"/>
    <col min="11" max="11" width="18.375" style="191" bestFit="1" customWidth="1"/>
    <col min="12" max="12" width="20.875" style="191" customWidth="1"/>
    <col min="13" max="13" width="51" style="177" bestFit="1" customWidth="1"/>
    <col min="14" max="21" width="8.75" style="177" customWidth="1"/>
    <col min="22" max="16384" width="14.375" style="177"/>
  </cols>
  <sheetData>
    <row r="1" spans="1:12" x14ac:dyDescent="0.2">
      <c r="A1" s="623" t="s">
        <v>4303</v>
      </c>
      <c r="B1" s="623"/>
      <c r="C1" s="623"/>
      <c r="D1" s="623"/>
      <c r="E1" s="623"/>
      <c r="F1" s="623"/>
      <c r="G1" s="623"/>
      <c r="H1" s="623"/>
      <c r="I1" s="623"/>
      <c r="J1" s="623"/>
      <c r="K1" s="623"/>
      <c r="L1" s="623"/>
    </row>
    <row r="2" spans="1:12" ht="21" customHeight="1" x14ac:dyDescent="0.2">
      <c r="A2" s="645" t="s">
        <v>828</v>
      </c>
      <c r="B2" s="611" t="s">
        <v>1</v>
      </c>
      <c r="C2" s="628" t="s">
        <v>2296</v>
      </c>
      <c r="D2" s="611" t="s">
        <v>2</v>
      </c>
      <c r="E2" s="611" t="s">
        <v>12</v>
      </c>
      <c r="F2" s="615" t="s">
        <v>1622</v>
      </c>
      <c r="G2" s="615" t="s">
        <v>1027</v>
      </c>
      <c r="H2" s="627" t="s">
        <v>3</v>
      </c>
      <c r="I2" s="625" t="s">
        <v>1623</v>
      </c>
      <c r="J2" s="647" t="s">
        <v>4</v>
      </c>
      <c r="K2" s="626" t="s">
        <v>5</v>
      </c>
      <c r="L2" s="626"/>
    </row>
    <row r="3" spans="1:12" x14ac:dyDescent="0.2">
      <c r="A3" s="646"/>
      <c r="B3" s="611"/>
      <c r="C3" s="628"/>
      <c r="D3" s="611"/>
      <c r="E3" s="611"/>
      <c r="F3" s="615"/>
      <c r="G3" s="615"/>
      <c r="H3" s="627"/>
      <c r="I3" s="625"/>
      <c r="J3" s="648"/>
      <c r="K3" s="135" t="s">
        <v>6</v>
      </c>
      <c r="L3" s="135" t="s">
        <v>7</v>
      </c>
    </row>
    <row r="4" spans="1:12" x14ac:dyDescent="0.2">
      <c r="A4" s="97">
        <v>1</v>
      </c>
      <c r="B4" s="136" t="s">
        <v>1034</v>
      </c>
      <c r="C4" s="548" t="s">
        <v>4295</v>
      </c>
      <c r="D4" s="98" t="s">
        <v>1624</v>
      </c>
      <c r="E4" s="98" t="s">
        <v>1625</v>
      </c>
      <c r="F4" s="98">
        <v>2</v>
      </c>
      <c r="G4" s="155">
        <v>38</v>
      </c>
      <c r="H4" s="149">
        <v>912</v>
      </c>
      <c r="I4" s="150">
        <v>55.6</v>
      </c>
      <c r="J4" s="99">
        <v>2000</v>
      </c>
      <c r="K4" s="138" t="s">
        <v>1626</v>
      </c>
      <c r="L4" s="138" t="s">
        <v>1627</v>
      </c>
    </row>
    <row r="5" spans="1:12" x14ac:dyDescent="0.2">
      <c r="A5" s="141"/>
      <c r="B5" s="142"/>
      <c r="C5" s="549"/>
      <c r="D5" s="98" t="s">
        <v>1628</v>
      </c>
      <c r="E5" s="98" t="s">
        <v>1629</v>
      </c>
      <c r="F5" s="98">
        <v>1</v>
      </c>
      <c r="G5" s="155">
        <v>46</v>
      </c>
      <c r="H5" s="149">
        <v>1104</v>
      </c>
      <c r="I5" s="150">
        <v>57.1</v>
      </c>
      <c r="J5" s="99">
        <v>1200</v>
      </c>
      <c r="K5" s="138" t="s">
        <v>1630</v>
      </c>
      <c r="L5" s="138" t="s">
        <v>1631</v>
      </c>
    </row>
    <row r="6" spans="1:12" x14ac:dyDescent="0.2">
      <c r="A6" s="141"/>
      <c r="B6" s="142"/>
      <c r="C6" s="549"/>
      <c r="D6" s="98" t="s">
        <v>1077</v>
      </c>
      <c r="E6" s="98" t="s">
        <v>1632</v>
      </c>
      <c r="F6" s="98">
        <v>2</v>
      </c>
      <c r="G6" s="155">
        <v>48</v>
      </c>
      <c r="H6" s="149">
        <v>1152</v>
      </c>
      <c r="I6" s="150">
        <v>57</v>
      </c>
      <c r="J6" s="99">
        <v>1500</v>
      </c>
      <c r="K6" s="138" t="s">
        <v>1633</v>
      </c>
      <c r="L6" s="138" t="s">
        <v>1634</v>
      </c>
    </row>
    <row r="7" spans="1:12" x14ac:dyDescent="0.2">
      <c r="A7" s="141"/>
      <c r="B7" s="142"/>
      <c r="C7" s="549"/>
      <c r="D7" s="98" t="s">
        <v>1077</v>
      </c>
      <c r="E7" s="98" t="s">
        <v>1635</v>
      </c>
      <c r="F7" s="98">
        <v>1</v>
      </c>
      <c r="G7" s="155">
        <v>48</v>
      </c>
      <c r="H7" s="149">
        <v>1152</v>
      </c>
      <c r="I7" s="150">
        <v>58.1</v>
      </c>
      <c r="J7" s="99">
        <v>1500</v>
      </c>
      <c r="K7" s="138" t="s">
        <v>1636</v>
      </c>
      <c r="L7" s="138" t="s">
        <v>1637</v>
      </c>
    </row>
    <row r="8" spans="1:12" x14ac:dyDescent="0.2">
      <c r="A8" s="141"/>
      <c r="B8" s="142"/>
      <c r="C8" s="549"/>
      <c r="D8" s="98" t="s">
        <v>1060</v>
      </c>
      <c r="E8" s="98" t="s">
        <v>1638</v>
      </c>
      <c r="F8" s="98">
        <v>1</v>
      </c>
      <c r="G8" s="155">
        <v>52</v>
      </c>
      <c r="H8" s="149">
        <v>1248</v>
      </c>
      <c r="I8" s="150">
        <v>56.1</v>
      </c>
      <c r="J8" s="99">
        <v>2000</v>
      </c>
      <c r="K8" s="138" t="s">
        <v>1639</v>
      </c>
      <c r="L8" s="138" t="s">
        <v>1640</v>
      </c>
    </row>
    <row r="9" spans="1:12" x14ac:dyDescent="0.2">
      <c r="A9" s="141"/>
      <c r="B9" s="142"/>
      <c r="C9" s="549"/>
      <c r="D9" s="98" t="s">
        <v>1060</v>
      </c>
      <c r="E9" s="98" t="s">
        <v>1641</v>
      </c>
      <c r="F9" s="98">
        <v>1</v>
      </c>
      <c r="G9" s="155">
        <v>38</v>
      </c>
      <c r="H9" s="149">
        <v>912</v>
      </c>
      <c r="I9" s="150">
        <v>58.4</v>
      </c>
      <c r="J9" s="99">
        <v>2000</v>
      </c>
      <c r="K9" s="138" t="s">
        <v>1642</v>
      </c>
      <c r="L9" s="138" t="s">
        <v>1643</v>
      </c>
    </row>
    <row r="10" spans="1:12" x14ac:dyDescent="0.2">
      <c r="A10" s="143"/>
      <c r="B10" s="144"/>
      <c r="C10" s="562"/>
      <c r="D10" s="98" t="s">
        <v>1060</v>
      </c>
      <c r="E10" s="98" t="s">
        <v>1644</v>
      </c>
      <c r="F10" s="98">
        <v>2</v>
      </c>
      <c r="G10" s="155">
        <v>39</v>
      </c>
      <c r="H10" s="149">
        <v>936</v>
      </c>
      <c r="I10" s="150">
        <v>57.7</v>
      </c>
      <c r="J10" s="99">
        <v>1500</v>
      </c>
      <c r="K10" s="138" t="s">
        <v>1645</v>
      </c>
      <c r="L10" s="138" t="s">
        <v>1646</v>
      </c>
    </row>
    <row r="11" spans="1:12" s="178" customFormat="1" x14ac:dyDescent="0.2">
      <c r="A11" s="611" t="s">
        <v>9</v>
      </c>
      <c r="B11" s="611"/>
      <c r="C11" s="550"/>
      <c r="D11" s="139">
        <v>4</v>
      </c>
      <c r="E11" s="139">
        <v>7</v>
      </c>
      <c r="F11" s="139"/>
      <c r="G11" s="159"/>
      <c r="H11" s="160"/>
      <c r="I11" s="163"/>
      <c r="J11" s="140">
        <f>SUM(J4:J10)</f>
        <v>11700</v>
      </c>
      <c r="K11" s="140"/>
      <c r="L11" s="140"/>
    </row>
    <row r="12" spans="1:12" x14ac:dyDescent="0.2">
      <c r="A12" s="97">
        <v>2</v>
      </c>
      <c r="B12" s="136" t="s">
        <v>1224</v>
      </c>
      <c r="C12" s="548" t="s">
        <v>4297</v>
      </c>
      <c r="D12" s="27" t="s">
        <v>1647</v>
      </c>
      <c r="E12" s="27" t="s">
        <v>1648</v>
      </c>
      <c r="F12" s="98">
        <v>1</v>
      </c>
      <c r="G12" s="155">
        <v>70</v>
      </c>
      <c r="H12" s="149">
        <v>1680</v>
      </c>
      <c r="I12" s="150">
        <v>55.5</v>
      </c>
      <c r="J12" s="99">
        <v>3000</v>
      </c>
      <c r="K12" s="138" t="s">
        <v>1649</v>
      </c>
      <c r="L12" s="138" t="s">
        <v>1650</v>
      </c>
    </row>
    <row r="13" spans="1:12" x14ac:dyDescent="0.2">
      <c r="A13" s="141"/>
      <c r="B13" s="142"/>
      <c r="C13" s="549"/>
      <c r="D13" s="27" t="s">
        <v>1647</v>
      </c>
      <c r="E13" s="27" t="s">
        <v>1651</v>
      </c>
      <c r="F13" s="98">
        <v>2</v>
      </c>
      <c r="G13" s="155">
        <v>61</v>
      </c>
      <c r="H13" s="149">
        <v>1464</v>
      </c>
      <c r="I13" s="150">
        <v>56.1</v>
      </c>
      <c r="J13" s="99">
        <v>2000</v>
      </c>
      <c r="K13" s="138" t="s">
        <v>1652</v>
      </c>
      <c r="L13" s="138" t="s">
        <v>1653</v>
      </c>
    </row>
    <row r="14" spans="1:12" x14ac:dyDescent="0.2">
      <c r="A14" s="611" t="s">
        <v>9</v>
      </c>
      <c r="B14" s="611"/>
      <c r="C14" s="550"/>
      <c r="D14" s="139">
        <v>1</v>
      </c>
      <c r="E14" s="139">
        <v>2</v>
      </c>
      <c r="F14" s="139"/>
      <c r="G14" s="159"/>
      <c r="H14" s="160"/>
      <c r="I14" s="163"/>
      <c r="J14" s="140">
        <f>SUM(J12:J13)</f>
        <v>5000</v>
      </c>
      <c r="K14" s="140"/>
      <c r="L14" s="140"/>
    </row>
    <row r="15" spans="1:12" x14ac:dyDescent="0.2">
      <c r="A15" s="97">
        <v>3</v>
      </c>
      <c r="B15" s="136" t="s">
        <v>1350</v>
      </c>
      <c r="C15" s="548" t="s">
        <v>4298</v>
      </c>
      <c r="D15" s="98" t="s">
        <v>1654</v>
      </c>
      <c r="E15" s="98" t="s">
        <v>1655</v>
      </c>
      <c r="F15" s="98">
        <v>2</v>
      </c>
      <c r="G15" s="155">
        <v>73</v>
      </c>
      <c r="H15" s="149">
        <v>1752</v>
      </c>
      <c r="I15" s="150">
        <v>55.4</v>
      </c>
      <c r="J15" s="99">
        <v>1000</v>
      </c>
      <c r="K15" s="138" t="s">
        <v>1656</v>
      </c>
      <c r="L15" s="138" t="s">
        <v>1657</v>
      </c>
    </row>
    <row r="16" spans="1:12" s="178" customFormat="1" x14ac:dyDescent="0.2">
      <c r="A16" s="611" t="s">
        <v>9</v>
      </c>
      <c r="B16" s="611"/>
      <c r="C16" s="550"/>
      <c r="D16" s="139">
        <v>1</v>
      </c>
      <c r="E16" s="139">
        <v>1</v>
      </c>
      <c r="F16" s="139"/>
      <c r="G16" s="159"/>
      <c r="H16" s="160"/>
      <c r="I16" s="163"/>
      <c r="J16" s="140">
        <f>SUM(J15)</f>
        <v>1000</v>
      </c>
      <c r="K16" s="140"/>
      <c r="L16" s="140"/>
    </row>
    <row r="17" spans="1:12" x14ac:dyDescent="0.2">
      <c r="A17" s="97">
        <v>4</v>
      </c>
      <c r="B17" s="136" t="s">
        <v>15</v>
      </c>
      <c r="C17" s="548" t="s">
        <v>4297</v>
      </c>
      <c r="D17" s="98" t="s">
        <v>1658</v>
      </c>
      <c r="E17" s="98" t="s">
        <v>1659</v>
      </c>
      <c r="F17" s="98">
        <v>2</v>
      </c>
      <c r="G17" s="155">
        <v>61</v>
      </c>
      <c r="H17" s="149">
        <v>1464</v>
      </c>
      <c r="I17" s="150">
        <v>56.2</v>
      </c>
      <c r="J17" s="99">
        <v>500</v>
      </c>
      <c r="K17" s="138" t="s">
        <v>1660</v>
      </c>
      <c r="L17" s="138" t="s">
        <v>1661</v>
      </c>
    </row>
    <row r="18" spans="1:12" x14ac:dyDescent="0.2">
      <c r="A18" s="141"/>
      <c r="B18" s="142"/>
      <c r="C18" s="549"/>
      <c r="D18" s="98" t="s">
        <v>1658</v>
      </c>
      <c r="E18" s="98" t="s">
        <v>1662</v>
      </c>
      <c r="F18" s="98">
        <v>2</v>
      </c>
      <c r="G18" s="155">
        <v>61</v>
      </c>
      <c r="H18" s="149">
        <v>1464</v>
      </c>
      <c r="I18" s="150">
        <v>56.3</v>
      </c>
      <c r="J18" s="99">
        <v>500</v>
      </c>
      <c r="K18" s="138" t="s">
        <v>1663</v>
      </c>
      <c r="L18" s="138" t="s">
        <v>1664</v>
      </c>
    </row>
    <row r="19" spans="1:12" x14ac:dyDescent="0.2">
      <c r="A19" s="141"/>
      <c r="B19" s="142"/>
      <c r="C19" s="549"/>
      <c r="D19" s="98" t="s">
        <v>1658</v>
      </c>
      <c r="E19" s="98" t="s">
        <v>1665</v>
      </c>
      <c r="F19" s="98">
        <v>1</v>
      </c>
      <c r="G19" s="155">
        <v>53</v>
      </c>
      <c r="H19" s="149">
        <v>1272</v>
      </c>
      <c r="I19" s="150">
        <v>60.1</v>
      </c>
      <c r="J19" s="99">
        <v>500</v>
      </c>
      <c r="K19" s="138" t="s">
        <v>1666</v>
      </c>
      <c r="L19" s="138" t="s">
        <v>1667</v>
      </c>
    </row>
    <row r="20" spans="1:12" s="178" customFormat="1" x14ac:dyDescent="0.2">
      <c r="A20" s="611" t="s">
        <v>9</v>
      </c>
      <c r="B20" s="611"/>
      <c r="C20" s="550"/>
      <c r="D20" s="139">
        <v>1</v>
      </c>
      <c r="E20" s="139">
        <v>3</v>
      </c>
      <c r="F20" s="139"/>
      <c r="G20" s="159"/>
      <c r="H20" s="160"/>
      <c r="I20" s="163"/>
      <c r="J20" s="140">
        <f>SUM(J17:J19)</f>
        <v>1500</v>
      </c>
      <c r="K20" s="140"/>
      <c r="L20" s="140"/>
    </row>
    <row r="21" spans="1:12" x14ac:dyDescent="0.2">
      <c r="A21" s="98">
        <v>5</v>
      </c>
      <c r="B21" s="179" t="s">
        <v>1029</v>
      </c>
      <c r="C21" s="578" t="s">
        <v>4299</v>
      </c>
      <c r="D21" s="98" t="s">
        <v>1030</v>
      </c>
      <c r="E21" s="98" t="s">
        <v>1668</v>
      </c>
      <c r="F21" s="98">
        <v>1</v>
      </c>
      <c r="G21" s="155">
        <v>51</v>
      </c>
      <c r="H21" s="149">
        <v>1224</v>
      </c>
      <c r="I21" s="150">
        <v>58.4</v>
      </c>
      <c r="J21" s="99">
        <v>18000</v>
      </c>
      <c r="K21" s="138" t="s">
        <v>1669</v>
      </c>
      <c r="L21" s="138" t="s">
        <v>1670</v>
      </c>
    </row>
    <row r="22" spans="1:12" s="178" customFormat="1" x14ac:dyDescent="0.2">
      <c r="A22" s="611" t="s">
        <v>9</v>
      </c>
      <c r="B22" s="611"/>
      <c r="C22" s="550"/>
      <c r="D22" s="139">
        <v>1</v>
      </c>
      <c r="E22" s="139">
        <v>1</v>
      </c>
      <c r="F22" s="139"/>
      <c r="G22" s="159"/>
      <c r="H22" s="160"/>
      <c r="I22" s="163"/>
      <c r="J22" s="140">
        <f>SUM(J21)</f>
        <v>18000</v>
      </c>
      <c r="K22" s="140"/>
      <c r="L22" s="140"/>
    </row>
    <row r="23" spans="1:12" x14ac:dyDescent="0.2">
      <c r="A23" s="98">
        <v>6</v>
      </c>
      <c r="B23" s="180" t="s">
        <v>1092</v>
      </c>
      <c r="C23" s="578" t="s">
        <v>4300</v>
      </c>
      <c r="D23" s="98" t="s">
        <v>1671</v>
      </c>
      <c r="E23" s="98" t="s">
        <v>1672</v>
      </c>
      <c r="F23" s="98">
        <v>2</v>
      </c>
      <c r="G23" s="98">
        <v>64</v>
      </c>
      <c r="H23" s="99">
        <v>1536</v>
      </c>
      <c r="I23" s="98">
        <v>55.1</v>
      </c>
      <c r="J23" s="99">
        <v>1000</v>
      </c>
      <c r="K23" s="138" t="s">
        <v>1673</v>
      </c>
      <c r="L23" s="138" t="s">
        <v>1674</v>
      </c>
    </row>
    <row r="24" spans="1:12" s="178" customFormat="1" x14ac:dyDescent="0.2">
      <c r="A24" s="611" t="s">
        <v>9</v>
      </c>
      <c r="B24" s="611"/>
      <c r="C24" s="550"/>
      <c r="D24" s="139">
        <v>1</v>
      </c>
      <c r="E24" s="139">
        <v>1</v>
      </c>
      <c r="F24" s="139"/>
      <c r="G24" s="159"/>
      <c r="H24" s="160"/>
      <c r="I24" s="163"/>
      <c r="J24" s="140">
        <f>SUM(J23)</f>
        <v>1000</v>
      </c>
      <c r="K24" s="140"/>
      <c r="L24" s="140"/>
    </row>
    <row r="25" spans="1:12" x14ac:dyDescent="0.2">
      <c r="A25" s="153">
        <v>7</v>
      </c>
      <c r="B25" s="181" t="s">
        <v>1401</v>
      </c>
      <c r="C25" s="579" t="s">
        <v>4301</v>
      </c>
      <c r="D25" s="155" t="s">
        <v>1412</v>
      </c>
      <c r="E25" s="155" t="s">
        <v>1675</v>
      </c>
      <c r="F25" s="155">
        <v>2</v>
      </c>
      <c r="G25" s="155">
        <v>39</v>
      </c>
      <c r="H25" s="149">
        <v>936</v>
      </c>
      <c r="I25" s="150">
        <v>57.7</v>
      </c>
      <c r="J25" s="99">
        <v>18000</v>
      </c>
      <c r="K25" s="99" t="s">
        <v>1676</v>
      </c>
      <c r="L25" s="99" t="s">
        <v>1677</v>
      </c>
    </row>
    <row r="26" spans="1:12" x14ac:dyDescent="0.2">
      <c r="A26" s="157"/>
      <c r="B26" s="182"/>
      <c r="C26" s="580"/>
      <c r="D26" s="155" t="s">
        <v>1402</v>
      </c>
      <c r="E26" s="155" t="s">
        <v>1678</v>
      </c>
      <c r="F26" s="155">
        <v>2</v>
      </c>
      <c r="G26" s="155">
        <v>40</v>
      </c>
      <c r="H26" s="149">
        <v>960</v>
      </c>
      <c r="I26" s="150">
        <v>57.9</v>
      </c>
      <c r="J26" s="99">
        <v>10000</v>
      </c>
      <c r="K26" s="99" t="s">
        <v>1679</v>
      </c>
      <c r="L26" s="99" t="s">
        <v>1680</v>
      </c>
    </row>
    <row r="27" spans="1:12" x14ac:dyDescent="0.2">
      <c r="A27" s="157"/>
      <c r="B27" s="182"/>
      <c r="C27" s="580"/>
      <c r="D27" s="155" t="s">
        <v>1681</v>
      </c>
      <c r="E27" s="155" t="s">
        <v>1678</v>
      </c>
      <c r="F27" s="155">
        <v>2</v>
      </c>
      <c r="G27" s="155">
        <v>40</v>
      </c>
      <c r="H27" s="149">
        <v>960</v>
      </c>
      <c r="I27" s="150">
        <v>55</v>
      </c>
      <c r="J27" s="99">
        <v>10000</v>
      </c>
      <c r="K27" s="99" t="s">
        <v>1682</v>
      </c>
      <c r="L27" s="99" t="s">
        <v>1683</v>
      </c>
    </row>
    <row r="28" spans="1:12" x14ac:dyDescent="0.2">
      <c r="A28" s="158"/>
      <c r="B28" s="183"/>
      <c r="C28" s="581"/>
      <c r="D28" s="155" t="s">
        <v>1415</v>
      </c>
      <c r="E28" s="155" t="s">
        <v>1684</v>
      </c>
      <c r="F28" s="155">
        <v>2</v>
      </c>
      <c r="G28" s="155">
        <v>40</v>
      </c>
      <c r="H28" s="149">
        <v>960</v>
      </c>
      <c r="I28" s="150">
        <v>57.9</v>
      </c>
      <c r="J28" s="99">
        <v>2000</v>
      </c>
      <c r="K28" s="99" t="s">
        <v>1685</v>
      </c>
      <c r="L28" s="99" t="s">
        <v>1686</v>
      </c>
    </row>
    <row r="29" spans="1:12" s="184" customFormat="1" x14ac:dyDescent="0.2">
      <c r="A29" s="616" t="s">
        <v>9</v>
      </c>
      <c r="B29" s="618"/>
      <c r="C29" s="582"/>
      <c r="D29" s="159">
        <v>4</v>
      </c>
      <c r="E29" s="139">
        <v>4</v>
      </c>
      <c r="F29" s="139"/>
      <c r="G29" s="159"/>
      <c r="H29" s="160"/>
      <c r="I29" s="163"/>
      <c r="J29" s="140">
        <f>SUM(J25:J28)</f>
        <v>40000</v>
      </c>
      <c r="K29" s="140"/>
      <c r="L29" s="140"/>
    </row>
    <row r="30" spans="1:12" x14ac:dyDescent="0.2">
      <c r="A30" s="155">
        <v>9</v>
      </c>
      <c r="B30" s="185" t="s">
        <v>1687</v>
      </c>
      <c r="C30" s="583" t="s">
        <v>4302</v>
      </c>
      <c r="D30" s="155" t="s">
        <v>1688</v>
      </c>
      <c r="E30" s="155" t="s">
        <v>1689</v>
      </c>
      <c r="F30" s="155">
        <v>2</v>
      </c>
      <c r="G30" s="155">
        <v>80</v>
      </c>
      <c r="H30" s="149">
        <v>1920</v>
      </c>
      <c r="I30" s="150">
        <v>55</v>
      </c>
      <c r="J30" s="99">
        <v>10000</v>
      </c>
      <c r="K30" s="99" t="s">
        <v>1690</v>
      </c>
      <c r="L30" s="99" t="s">
        <v>1691</v>
      </c>
    </row>
    <row r="31" spans="1:12" s="178" customFormat="1" x14ac:dyDescent="0.2">
      <c r="A31" s="616" t="s">
        <v>9</v>
      </c>
      <c r="B31" s="618"/>
      <c r="C31" s="582"/>
      <c r="D31" s="159">
        <v>1</v>
      </c>
      <c r="E31" s="159">
        <v>1</v>
      </c>
      <c r="F31" s="162"/>
      <c r="G31" s="159"/>
      <c r="H31" s="160"/>
      <c r="I31" s="163"/>
      <c r="J31" s="140">
        <f>SUM(J30)</f>
        <v>10000</v>
      </c>
      <c r="K31" s="140"/>
      <c r="L31" s="140"/>
    </row>
    <row r="32" spans="1:12" x14ac:dyDescent="0.2">
      <c r="A32" s="153">
        <v>10</v>
      </c>
      <c r="B32" s="181" t="s">
        <v>14</v>
      </c>
      <c r="C32" s="579" t="s">
        <v>4249</v>
      </c>
      <c r="D32" s="155" t="s">
        <v>1692</v>
      </c>
      <c r="E32" s="155" t="s">
        <v>1693</v>
      </c>
      <c r="F32" s="155">
        <v>2</v>
      </c>
      <c r="G32" s="155">
        <v>69</v>
      </c>
      <c r="H32" s="149">
        <v>1656</v>
      </c>
      <c r="I32" s="150">
        <v>55.7</v>
      </c>
      <c r="J32" s="99">
        <v>2000</v>
      </c>
      <c r="K32" s="99" t="s">
        <v>1694</v>
      </c>
      <c r="L32" s="99" t="s">
        <v>1695</v>
      </c>
    </row>
    <row r="33" spans="1:12" x14ac:dyDescent="0.2">
      <c r="A33" s="157"/>
      <c r="B33" s="182"/>
      <c r="C33" s="580"/>
      <c r="D33" s="155" t="s">
        <v>1692</v>
      </c>
      <c r="E33" s="155" t="s">
        <v>1696</v>
      </c>
      <c r="F33" s="155">
        <v>2</v>
      </c>
      <c r="G33" s="155">
        <v>72</v>
      </c>
      <c r="H33" s="149">
        <v>1728</v>
      </c>
      <c r="I33" s="150">
        <v>56.3</v>
      </c>
      <c r="J33" s="99">
        <v>3000</v>
      </c>
      <c r="K33" s="99" t="s">
        <v>1697</v>
      </c>
      <c r="L33" s="99" t="s">
        <v>1698</v>
      </c>
    </row>
    <row r="34" spans="1:12" x14ac:dyDescent="0.2">
      <c r="A34" s="157"/>
      <c r="B34" s="182"/>
      <c r="C34" s="580"/>
      <c r="D34" s="155" t="s">
        <v>1692</v>
      </c>
      <c r="E34" s="155" t="s">
        <v>1699</v>
      </c>
      <c r="F34" s="155">
        <v>1</v>
      </c>
      <c r="G34" s="155">
        <v>71</v>
      </c>
      <c r="H34" s="149">
        <v>1704</v>
      </c>
      <c r="I34" s="150">
        <v>55.4</v>
      </c>
      <c r="J34" s="99">
        <v>3000</v>
      </c>
      <c r="K34" s="99" t="s">
        <v>1700</v>
      </c>
      <c r="L34" s="99" t="s">
        <v>1701</v>
      </c>
    </row>
    <row r="35" spans="1:12" s="178" customFormat="1" x14ac:dyDescent="0.2">
      <c r="A35" s="611" t="s">
        <v>9</v>
      </c>
      <c r="B35" s="611"/>
      <c r="C35" s="550"/>
      <c r="D35" s="139">
        <v>1</v>
      </c>
      <c r="E35" s="139">
        <v>3</v>
      </c>
      <c r="F35" s="139"/>
      <c r="G35" s="159"/>
      <c r="H35" s="160"/>
      <c r="I35" s="163"/>
      <c r="J35" s="140">
        <f>SUM(J32:J34)</f>
        <v>8000</v>
      </c>
      <c r="K35" s="140"/>
      <c r="L35" s="140"/>
    </row>
    <row r="36" spans="1:12" s="178" customFormat="1" x14ac:dyDescent="0.2">
      <c r="A36" s="611" t="s">
        <v>10</v>
      </c>
      <c r="B36" s="611"/>
      <c r="C36" s="550"/>
      <c r="D36" s="139">
        <f>SUM(D11+D14+D16+D20+D22+D24+D29+D31+D35)</f>
        <v>15</v>
      </c>
      <c r="E36" s="139">
        <f>SUM(E11+E14+E16+E20+E22+E24+E29+E31+E35)</f>
        <v>23</v>
      </c>
      <c r="F36" s="139"/>
      <c r="G36" s="139"/>
      <c r="H36" s="140"/>
      <c r="I36" s="163"/>
      <c r="J36" s="140">
        <f>SUM(J11+J14+J16+J20+J22+J24+J29+J31+J35)</f>
        <v>96200</v>
      </c>
      <c r="K36" s="140"/>
      <c r="L36" s="140"/>
    </row>
  </sheetData>
  <mergeCells count="22">
    <mergeCell ref="A11:B11"/>
    <mergeCell ref="A14:B14"/>
    <mergeCell ref="A1:L1"/>
    <mergeCell ref="A2:A3"/>
    <mergeCell ref="B2:B3"/>
    <mergeCell ref="D2:D3"/>
    <mergeCell ref="E2:E3"/>
    <mergeCell ref="F2:F3"/>
    <mergeCell ref="G2:G3"/>
    <mergeCell ref="H2:H3"/>
    <mergeCell ref="I2:I3"/>
    <mergeCell ref="K2:L2"/>
    <mergeCell ref="C2:C3"/>
    <mergeCell ref="J2:J3"/>
    <mergeCell ref="A36:B36"/>
    <mergeCell ref="A16:B16"/>
    <mergeCell ref="A24:B24"/>
    <mergeCell ref="A29:B29"/>
    <mergeCell ref="A31:B31"/>
    <mergeCell ref="A35:B35"/>
    <mergeCell ref="A20:B20"/>
    <mergeCell ref="A22:B2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89"/>
  <sheetViews>
    <sheetView showGridLines="0" workbookViewId="0">
      <selection activeCell="F22" sqref="F22"/>
    </sheetView>
  </sheetViews>
  <sheetFormatPr defaultColWidth="14.375" defaultRowHeight="21" x14ac:dyDescent="0.35"/>
  <cols>
    <col min="1" max="1" width="5.75" style="269" customWidth="1"/>
    <col min="2" max="2" width="42.25" style="268" customWidth="1"/>
    <col min="3" max="3" width="10.625" style="545" customWidth="1"/>
    <col min="4" max="4" width="15.25" style="269" customWidth="1"/>
    <col min="5" max="5" width="20.625" style="269" bestFit="1" customWidth="1"/>
    <col min="6" max="6" width="15.25" style="295" customWidth="1"/>
    <col min="7" max="7" width="22" style="269" customWidth="1"/>
    <col min="8" max="8" width="27.625" style="296" customWidth="1"/>
    <col min="9" max="10" width="20.25" style="269" customWidth="1"/>
    <col min="11" max="13" width="8.75" style="268" customWidth="1"/>
    <col min="14" max="16384" width="14.375" style="268"/>
  </cols>
  <sheetData>
    <row r="1" spans="1:11" s="134" customFormat="1" x14ac:dyDescent="0.35">
      <c r="A1" s="607" t="s">
        <v>2042</v>
      </c>
      <c r="B1" s="607"/>
      <c r="C1" s="607"/>
      <c r="D1" s="607"/>
      <c r="E1" s="607"/>
      <c r="F1" s="607"/>
      <c r="G1" s="607"/>
      <c r="H1" s="607"/>
      <c r="I1" s="607"/>
      <c r="J1" s="607"/>
      <c r="K1" s="270"/>
    </row>
    <row r="2" spans="1:11" s="192" customFormat="1" ht="21" customHeight="1" x14ac:dyDescent="0.35">
      <c r="A2" s="651" t="s">
        <v>828</v>
      </c>
      <c r="B2" s="605" t="s">
        <v>1</v>
      </c>
      <c r="C2" s="628" t="s">
        <v>2296</v>
      </c>
      <c r="D2" s="653" t="s">
        <v>2</v>
      </c>
      <c r="E2" s="653" t="s">
        <v>12</v>
      </c>
      <c r="F2" s="271" t="s">
        <v>2043</v>
      </c>
      <c r="G2" s="654" t="s">
        <v>2044</v>
      </c>
      <c r="H2" s="658" t="s">
        <v>4</v>
      </c>
      <c r="I2" s="656" t="s">
        <v>5</v>
      </c>
      <c r="J2" s="657"/>
    </row>
    <row r="3" spans="1:11" s="192" customFormat="1" x14ac:dyDescent="0.35">
      <c r="A3" s="652"/>
      <c r="B3" s="624"/>
      <c r="C3" s="628"/>
      <c r="D3" s="653"/>
      <c r="E3" s="653"/>
      <c r="F3" s="272" t="s">
        <v>2045</v>
      </c>
      <c r="G3" s="655"/>
      <c r="H3" s="659"/>
      <c r="I3" s="135" t="s">
        <v>6</v>
      </c>
      <c r="J3" s="135" t="s">
        <v>7</v>
      </c>
    </row>
    <row r="4" spans="1:11" s="192" customFormat="1" x14ac:dyDescent="0.35">
      <c r="A4" s="193">
        <v>1</v>
      </c>
      <c r="B4" s="120" t="s">
        <v>2046</v>
      </c>
      <c r="C4" s="577" t="s">
        <v>4291</v>
      </c>
      <c r="D4" s="27" t="s">
        <v>2047</v>
      </c>
      <c r="E4" s="27" t="s">
        <v>2048</v>
      </c>
      <c r="F4" s="194">
        <v>0.75</v>
      </c>
      <c r="G4" s="273">
        <v>97</v>
      </c>
      <c r="H4" s="28">
        <v>100</v>
      </c>
      <c r="I4" s="138" t="s">
        <v>2049</v>
      </c>
      <c r="J4" s="138" t="s">
        <v>2050</v>
      </c>
    </row>
    <row r="5" spans="1:11" s="192" customFormat="1" x14ac:dyDescent="0.35">
      <c r="A5" s="259"/>
      <c r="B5" s="259"/>
      <c r="C5" s="506"/>
      <c r="D5" s="27" t="s">
        <v>2047</v>
      </c>
      <c r="E5" s="27" t="s">
        <v>2051</v>
      </c>
      <c r="F5" s="194">
        <v>1.5</v>
      </c>
      <c r="G5" s="273">
        <v>95.6</v>
      </c>
      <c r="H5" s="28">
        <v>850</v>
      </c>
      <c r="I5" s="138" t="s">
        <v>2052</v>
      </c>
      <c r="J5" s="138" t="s">
        <v>2053</v>
      </c>
    </row>
    <row r="6" spans="1:11" s="192" customFormat="1" x14ac:dyDescent="0.35">
      <c r="A6" s="259"/>
      <c r="B6" s="259"/>
      <c r="C6" s="506"/>
      <c r="D6" s="27" t="s">
        <v>2047</v>
      </c>
      <c r="E6" s="27" t="s">
        <v>2054</v>
      </c>
      <c r="F6" s="194">
        <v>0.75</v>
      </c>
      <c r="G6" s="273">
        <v>95.3</v>
      </c>
      <c r="H6" s="28">
        <v>600</v>
      </c>
      <c r="I6" s="138" t="s">
        <v>2055</v>
      </c>
      <c r="J6" s="138" t="s">
        <v>2056</v>
      </c>
    </row>
    <row r="7" spans="1:11" s="192" customFormat="1" x14ac:dyDescent="0.35">
      <c r="A7" s="259"/>
      <c r="B7" s="259"/>
      <c r="C7" s="506"/>
      <c r="D7" s="27" t="s">
        <v>2047</v>
      </c>
      <c r="E7" s="27" t="s">
        <v>2057</v>
      </c>
      <c r="F7" s="194">
        <v>1.5</v>
      </c>
      <c r="G7" s="273">
        <v>96.3</v>
      </c>
      <c r="H7" s="28">
        <v>600</v>
      </c>
      <c r="I7" s="138" t="s">
        <v>2058</v>
      </c>
      <c r="J7" s="138" t="s">
        <v>2059</v>
      </c>
    </row>
    <row r="8" spans="1:11" s="192" customFormat="1" x14ac:dyDescent="0.35">
      <c r="A8" s="259"/>
      <c r="B8" s="259"/>
      <c r="C8" s="506"/>
      <c r="D8" s="27" t="s">
        <v>2047</v>
      </c>
      <c r="E8" s="27" t="s">
        <v>2060</v>
      </c>
      <c r="F8" s="194">
        <v>2.2000000000000002</v>
      </c>
      <c r="G8" s="273">
        <v>97.4</v>
      </c>
      <c r="H8" s="28">
        <v>600</v>
      </c>
      <c r="I8" s="138" t="s">
        <v>2061</v>
      </c>
      <c r="J8" s="138" t="s">
        <v>2062</v>
      </c>
    </row>
    <row r="9" spans="1:11" s="192" customFormat="1" x14ac:dyDescent="0.35">
      <c r="A9" s="259"/>
      <c r="B9" s="259"/>
      <c r="C9" s="506"/>
      <c r="D9" s="27" t="s">
        <v>2047</v>
      </c>
      <c r="E9" s="27" t="s">
        <v>2063</v>
      </c>
      <c r="F9" s="194">
        <v>3.7</v>
      </c>
      <c r="G9" s="273">
        <v>98.4</v>
      </c>
      <c r="H9" s="28">
        <v>600</v>
      </c>
      <c r="I9" s="138" t="s">
        <v>2064</v>
      </c>
      <c r="J9" s="138" t="s">
        <v>2065</v>
      </c>
    </row>
    <row r="10" spans="1:11" s="192" customFormat="1" x14ac:dyDescent="0.35">
      <c r="A10" s="259"/>
      <c r="B10" s="259"/>
      <c r="C10" s="506"/>
      <c r="D10" s="27" t="s">
        <v>2047</v>
      </c>
      <c r="E10" s="27" t="s">
        <v>2066</v>
      </c>
      <c r="F10" s="194">
        <v>5.5</v>
      </c>
      <c r="G10" s="273">
        <v>97</v>
      </c>
      <c r="H10" s="28">
        <v>230</v>
      </c>
      <c r="I10" s="138" t="s">
        <v>2067</v>
      </c>
      <c r="J10" s="138" t="s">
        <v>2068</v>
      </c>
    </row>
    <row r="11" spans="1:11" s="192" customFormat="1" x14ac:dyDescent="0.35">
      <c r="A11" s="259"/>
      <c r="B11" s="259"/>
      <c r="C11" s="506"/>
      <c r="D11" s="27" t="s">
        <v>2047</v>
      </c>
      <c r="E11" s="27" t="s">
        <v>2069</v>
      </c>
      <c r="F11" s="194">
        <v>7.5</v>
      </c>
      <c r="G11" s="273">
        <v>96.3</v>
      </c>
      <c r="H11" s="28">
        <v>230</v>
      </c>
      <c r="I11" s="138" t="s">
        <v>2070</v>
      </c>
      <c r="J11" s="138" t="s">
        <v>2071</v>
      </c>
    </row>
    <row r="12" spans="1:11" s="192" customFormat="1" x14ac:dyDescent="0.35">
      <c r="A12" s="259"/>
      <c r="B12" s="259"/>
      <c r="C12" s="506"/>
      <c r="D12" s="27" t="s">
        <v>2047</v>
      </c>
      <c r="E12" s="27" t="s">
        <v>2072</v>
      </c>
      <c r="F12" s="194">
        <v>11</v>
      </c>
      <c r="G12" s="273">
        <v>97.4</v>
      </c>
      <c r="H12" s="28">
        <v>200</v>
      </c>
      <c r="I12" s="138" t="s">
        <v>2073</v>
      </c>
      <c r="J12" s="138" t="s">
        <v>2074</v>
      </c>
    </row>
    <row r="13" spans="1:11" s="192" customFormat="1" x14ac:dyDescent="0.35">
      <c r="A13" s="259"/>
      <c r="B13" s="259"/>
      <c r="C13" s="506"/>
      <c r="D13" s="27" t="s">
        <v>2047</v>
      </c>
      <c r="E13" s="27" t="s">
        <v>2075</v>
      </c>
      <c r="F13" s="194">
        <v>15</v>
      </c>
      <c r="G13" s="273">
        <v>96.6</v>
      </c>
      <c r="H13" s="28">
        <v>200</v>
      </c>
      <c r="I13" s="138" t="s">
        <v>2076</v>
      </c>
      <c r="J13" s="138" t="s">
        <v>2077</v>
      </c>
    </row>
    <row r="14" spans="1:11" s="192" customFormat="1" x14ac:dyDescent="0.35">
      <c r="A14" s="259"/>
      <c r="B14" s="259"/>
      <c r="C14" s="506"/>
      <c r="D14" s="27" t="s">
        <v>2047</v>
      </c>
      <c r="E14" s="27" t="s">
        <v>2078</v>
      </c>
      <c r="F14" s="194">
        <v>18.5</v>
      </c>
      <c r="G14" s="273">
        <v>95.9</v>
      </c>
      <c r="H14" s="28">
        <v>100</v>
      </c>
      <c r="I14" s="138" t="s">
        <v>2079</v>
      </c>
      <c r="J14" s="138" t="s">
        <v>2080</v>
      </c>
    </row>
    <row r="15" spans="1:11" s="192" customFormat="1" x14ac:dyDescent="0.35">
      <c r="A15" s="259"/>
      <c r="B15" s="259"/>
      <c r="C15" s="506"/>
      <c r="D15" s="27" t="s">
        <v>2047</v>
      </c>
      <c r="E15" s="27" t="s">
        <v>2081</v>
      </c>
      <c r="F15" s="194">
        <v>22</v>
      </c>
      <c r="G15" s="273">
        <v>97.7</v>
      </c>
      <c r="H15" s="28">
        <v>100</v>
      </c>
      <c r="I15" s="138" t="s">
        <v>2082</v>
      </c>
      <c r="J15" s="138" t="s">
        <v>2083</v>
      </c>
    </row>
    <row r="16" spans="1:11" s="192" customFormat="1" x14ac:dyDescent="0.35">
      <c r="A16" s="259"/>
      <c r="B16" s="259"/>
      <c r="C16" s="506"/>
      <c r="D16" s="27" t="s">
        <v>2047</v>
      </c>
      <c r="E16" s="27" t="s">
        <v>2084</v>
      </c>
      <c r="F16" s="194">
        <v>30</v>
      </c>
      <c r="G16" s="273">
        <v>95.2</v>
      </c>
      <c r="H16" s="28">
        <v>100</v>
      </c>
      <c r="I16" s="138" t="s">
        <v>2085</v>
      </c>
      <c r="J16" s="138" t="s">
        <v>2086</v>
      </c>
    </row>
    <row r="17" spans="1:10" s="192" customFormat="1" x14ac:dyDescent="0.35">
      <c r="A17" s="259"/>
      <c r="B17" s="259"/>
      <c r="C17" s="506"/>
      <c r="D17" s="27" t="s">
        <v>2047</v>
      </c>
      <c r="E17" s="27" t="s">
        <v>2087</v>
      </c>
      <c r="F17" s="194">
        <v>37</v>
      </c>
      <c r="G17" s="273">
        <v>98</v>
      </c>
      <c r="H17" s="28">
        <v>50</v>
      </c>
      <c r="I17" s="138" t="s">
        <v>2088</v>
      </c>
      <c r="J17" s="138" t="s">
        <v>2089</v>
      </c>
    </row>
    <row r="18" spans="1:10" s="192" customFormat="1" x14ac:dyDescent="0.35">
      <c r="A18" s="259"/>
      <c r="B18" s="259"/>
      <c r="C18" s="506"/>
      <c r="D18" s="27" t="s">
        <v>2047</v>
      </c>
      <c r="E18" s="27" t="s">
        <v>2090</v>
      </c>
      <c r="F18" s="194">
        <v>1.1000000000000001</v>
      </c>
      <c r="G18" s="273">
        <v>98.7</v>
      </c>
      <c r="H18" s="28">
        <v>1000</v>
      </c>
      <c r="I18" s="138" t="s">
        <v>2091</v>
      </c>
      <c r="J18" s="138" t="s">
        <v>2092</v>
      </c>
    </row>
    <row r="19" spans="1:10" s="192" customFormat="1" x14ac:dyDescent="0.35">
      <c r="A19" s="259"/>
      <c r="B19" s="259"/>
      <c r="C19" s="506"/>
      <c r="D19" s="27" t="s">
        <v>2047</v>
      </c>
      <c r="E19" s="27" t="s">
        <v>2093</v>
      </c>
      <c r="F19" s="194">
        <v>2.2000000000000002</v>
      </c>
      <c r="G19" s="273">
        <v>96.5</v>
      </c>
      <c r="H19" s="28">
        <v>1000</v>
      </c>
      <c r="I19" s="138" t="s">
        <v>2094</v>
      </c>
      <c r="J19" s="138" t="s">
        <v>2095</v>
      </c>
    </row>
    <row r="20" spans="1:10" s="192" customFormat="1" x14ac:dyDescent="0.35">
      <c r="A20" s="259"/>
      <c r="B20" s="259"/>
      <c r="C20" s="506"/>
      <c r="D20" s="27" t="s">
        <v>2047</v>
      </c>
      <c r="E20" s="27" t="s">
        <v>2096</v>
      </c>
      <c r="F20" s="194">
        <v>1.5</v>
      </c>
      <c r="G20" s="273">
        <v>96.2</v>
      </c>
      <c r="H20" s="28">
        <v>300</v>
      </c>
      <c r="I20" s="138" t="s">
        <v>2097</v>
      </c>
      <c r="J20" s="138" t="s">
        <v>2098</v>
      </c>
    </row>
    <row r="21" spans="1:10" s="192" customFormat="1" x14ac:dyDescent="0.35">
      <c r="A21" s="259"/>
      <c r="B21" s="259"/>
      <c r="C21" s="506"/>
      <c r="D21" s="27" t="s">
        <v>2047</v>
      </c>
      <c r="E21" s="27" t="s">
        <v>2099</v>
      </c>
      <c r="F21" s="194">
        <v>2.2000000000000002</v>
      </c>
      <c r="G21" s="273">
        <v>98.4</v>
      </c>
      <c r="H21" s="28">
        <v>300</v>
      </c>
      <c r="I21" s="138" t="s">
        <v>2100</v>
      </c>
      <c r="J21" s="138" t="s">
        <v>2101</v>
      </c>
    </row>
    <row r="22" spans="1:10" s="192" customFormat="1" x14ac:dyDescent="0.35">
      <c r="A22" s="259"/>
      <c r="B22" s="259"/>
      <c r="C22" s="506"/>
      <c r="D22" s="27" t="s">
        <v>2047</v>
      </c>
      <c r="E22" s="27" t="s">
        <v>2102</v>
      </c>
      <c r="F22" s="194">
        <v>3.7</v>
      </c>
      <c r="G22" s="273">
        <v>97.8</v>
      </c>
      <c r="H22" s="28">
        <v>300</v>
      </c>
      <c r="I22" s="138" t="s">
        <v>2103</v>
      </c>
      <c r="J22" s="138" t="s">
        <v>2104</v>
      </c>
    </row>
    <row r="23" spans="1:10" s="192" customFormat="1" x14ac:dyDescent="0.35">
      <c r="A23" s="259"/>
      <c r="B23" s="259"/>
      <c r="C23" s="506"/>
      <c r="D23" s="27" t="s">
        <v>2047</v>
      </c>
      <c r="E23" s="27" t="s">
        <v>2105</v>
      </c>
      <c r="F23" s="194">
        <v>5.5</v>
      </c>
      <c r="G23" s="273">
        <v>96.3</v>
      </c>
      <c r="H23" s="28">
        <v>200</v>
      </c>
      <c r="I23" s="138" t="s">
        <v>2106</v>
      </c>
      <c r="J23" s="138" t="s">
        <v>2107</v>
      </c>
    </row>
    <row r="24" spans="1:10" s="192" customFormat="1" x14ac:dyDescent="0.35">
      <c r="A24" s="259"/>
      <c r="B24" s="259"/>
      <c r="C24" s="506"/>
      <c r="D24" s="27" t="s">
        <v>2047</v>
      </c>
      <c r="E24" s="27" t="s">
        <v>2108</v>
      </c>
      <c r="F24" s="194">
        <v>7.5</v>
      </c>
      <c r="G24" s="273">
        <v>95.6</v>
      </c>
      <c r="H24" s="28">
        <v>200</v>
      </c>
      <c r="I24" s="138" t="s">
        <v>2109</v>
      </c>
      <c r="J24" s="138" t="s">
        <v>2110</v>
      </c>
    </row>
    <row r="25" spans="1:10" s="192" customFormat="1" x14ac:dyDescent="0.35">
      <c r="A25" s="257"/>
      <c r="B25" s="257"/>
      <c r="C25" s="503"/>
      <c r="D25" s="27" t="s">
        <v>2047</v>
      </c>
      <c r="E25" s="27" t="s">
        <v>2111</v>
      </c>
      <c r="F25" s="194">
        <v>0.75</v>
      </c>
      <c r="G25" s="273">
        <v>97.5</v>
      </c>
      <c r="H25" s="28">
        <v>500</v>
      </c>
      <c r="I25" s="138" t="s">
        <v>2112</v>
      </c>
      <c r="J25" s="138" t="s">
        <v>2113</v>
      </c>
    </row>
    <row r="26" spans="1:10" s="203" customFormat="1" x14ac:dyDescent="0.35">
      <c r="A26" s="660" t="s">
        <v>9</v>
      </c>
      <c r="B26" s="661"/>
      <c r="C26" s="539"/>
      <c r="D26" s="199">
        <v>1</v>
      </c>
      <c r="E26" s="199">
        <v>22</v>
      </c>
      <c r="F26" s="274"/>
      <c r="G26" s="275"/>
      <c r="H26" s="247">
        <f>SUM(H4:H25)</f>
        <v>8360</v>
      </c>
      <c r="I26" s="135"/>
      <c r="J26" s="135"/>
    </row>
    <row r="27" spans="1:10" x14ac:dyDescent="0.35">
      <c r="A27" s="276">
        <v>2</v>
      </c>
      <c r="B27" s="277" t="s">
        <v>2114</v>
      </c>
      <c r="C27" s="571" t="s">
        <v>4292</v>
      </c>
      <c r="D27" s="278" t="s">
        <v>2115</v>
      </c>
      <c r="E27" s="278" t="s">
        <v>2116</v>
      </c>
      <c r="F27" s="279">
        <v>0.4</v>
      </c>
      <c r="G27" s="278">
        <v>97.7</v>
      </c>
      <c r="H27" s="280">
        <v>30</v>
      </c>
      <c r="I27" s="278" t="s">
        <v>2117</v>
      </c>
      <c r="J27" s="278" t="s">
        <v>2118</v>
      </c>
    </row>
    <row r="28" spans="1:10" x14ac:dyDescent="0.35">
      <c r="A28" s="281"/>
      <c r="B28" s="282"/>
      <c r="C28" s="572"/>
      <c r="D28" s="278" t="s">
        <v>2115</v>
      </c>
      <c r="E28" s="278" t="s">
        <v>2119</v>
      </c>
      <c r="F28" s="279">
        <v>1.5</v>
      </c>
      <c r="G28" s="278">
        <v>95.6</v>
      </c>
      <c r="H28" s="280">
        <v>500</v>
      </c>
      <c r="I28" s="278" t="s">
        <v>2120</v>
      </c>
      <c r="J28" s="278" t="s">
        <v>2121</v>
      </c>
    </row>
    <row r="29" spans="1:10" x14ac:dyDescent="0.35">
      <c r="A29" s="281"/>
      <c r="B29" s="282"/>
      <c r="C29" s="572"/>
      <c r="D29" s="278" t="s">
        <v>2115</v>
      </c>
      <c r="E29" s="278" t="s">
        <v>2122</v>
      </c>
      <c r="F29" s="279">
        <v>3.7</v>
      </c>
      <c r="G29" s="278">
        <v>97.4</v>
      </c>
      <c r="H29" s="280">
        <v>500</v>
      </c>
      <c r="I29" s="278" t="s">
        <v>2123</v>
      </c>
      <c r="J29" s="278" t="s">
        <v>2124</v>
      </c>
    </row>
    <row r="30" spans="1:10" x14ac:dyDescent="0.35">
      <c r="A30" s="281"/>
      <c r="B30" s="282"/>
      <c r="C30" s="572"/>
      <c r="D30" s="278" t="s">
        <v>2115</v>
      </c>
      <c r="E30" s="278" t="s">
        <v>2125</v>
      </c>
      <c r="F30" s="279">
        <v>15</v>
      </c>
      <c r="G30" s="278">
        <v>98.2</v>
      </c>
      <c r="H30" s="280">
        <v>300</v>
      </c>
      <c r="I30" s="278" t="s">
        <v>2126</v>
      </c>
      <c r="J30" s="278" t="s">
        <v>2127</v>
      </c>
    </row>
    <row r="31" spans="1:10" x14ac:dyDescent="0.35">
      <c r="A31" s="281"/>
      <c r="B31" s="282"/>
      <c r="C31" s="572"/>
      <c r="D31" s="278" t="s">
        <v>2115</v>
      </c>
      <c r="E31" s="278" t="s">
        <v>2128</v>
      </c>
      <c r="F31" s="279">
        <v>22</v>
      </c>
      <c r="G31" s="278">
        <v>98.2</v>
      </c>
      <c r="H31" s="280">
        <v>160</v>
      </c>
      <c r="I31" s="278" t="s">
        <v>2129</v>
      </c>
      <c r="J31" s="278" t="s">
        <v>2130</v>
      </c>
    </row>
    <row r="32" spans="1:10" x14ac:dyDescent="0.35">
      <c r="A32" s="281"/>
      <c r="B32" s="282"/>
      <c r="C32" s="572"/>
      <c r="D32" s="278" t="s">
        <v>2115</v>
      </c>
      <c r="E32" s="278" t="s">
        <v>2131</v>
      </c>
      <c r="F32" s="279">
        <v>30</v>
      </c>
      <c r="G32" s="278">
        <v>97.8</v>
      </c>
      <c r="H32" s="280">
        <v>80</v>
      </c>
      <c r="I32" s="278" t="s">
        <v>2132</v>
      </c>
      <c r="J32" s="278" t="s">
        <v>2133</v>
      </c>
    </row>
    <row r="33" spans="1:10" x14ac:dyDescent="0.35">
      <c r="A33" s="281"/>
      <c r="B33" s="282"/>
      <c r="C33" s="572"/>
      <c r="D33" s="278" t="s">
        <v>2115</v>
      </c>
      <c r="E33" s="278" t="s">
        <v>2134</v>
      </c>
      <c r="F33" s="279">
        <v>37</v>
      </c>
      <c r="G33" s="278">
        <v>96.6</v>
      </c>
      <c r="H33" s="280">
        <v>50</v>
      </c>
      <c r="I33" s="278" t="s">
        <v>2135</v>
      </c>
      <c r="J33" s="278" t="s">
        <v>2136</v>
      </c>
    </row>
    <row r="34" spans="1:10" x14ac:dyDescent="0.35">
      <c r="A34" s="281"/>
      <c r="B34" s="282"/>
      <c r="C34" s="572"/>
      <c r="D34" s="278" t="s">
        <v>2115</v>
      </c>
      <c r="E34" s="278" t="s">
        <v>2137</v>
      </c>
      <c r="F34" s="279">
        <v>0.4</v>
      </c>
      <c r="G34" s="278">
        <v>98.3</v>
      </c>
      <c r="H34" s="280">
        <v>800</v>
      </c>
      <c r="I34" s="278" t="s">
        <v>2138</v>
      </c>
      <c r="J34" s="278" t="s">
        <v>2139</v>
      </c>
    </row>
    <row r="35" spans="1:10" x14ac:dyDescent="0.35">
      <c r="A35" s="281"/>
      <c r="B35" s="282"/>
      <c r="C35" s="572"/>
      <c r="D35" s="278" t="s">
        <v>2115</v>
      </c>
      <c r="E35" s="278" t="s">
        <v>2140</v>
      </c>
      <c r="F35" s="279">
        <v>0.75</v>
      </c>
      <c r="G35" s="278">
        <v>96.3</v>
      </c>
      <c r="H35" s="280">
        <v>1000</v>
      </c>
      <c r="I35" s="278" t="s">
        <v>2141</v>
      </c>
      <c r="J35" s="278" t="s">
        <v>2142</v>
      </c>
    </row>
    <row r="36" spans="1:10" x14ac:dyDescent="0.35">
      <c r="A36" s="281"/>
      <c r="B36" s="282"/>
      <c r="C36" s="572"/>
      <c r="D36" s="278" t="s">
        <v>2115</v>
      </c>
      <c r="E36" s="278" t="s">
        <v>2143</v>
      </c>
      <c r="F36" s="279">
        <v>1.5</v>
      </c>
      <c r="G36" s="278">
        <v>96.1</v>
      </c>
      <c r="H36" s="280">
        <v>400</v>
      </c>
      <c r="I36" s="278" t="s">
        <v>2144</v>
      </c>
      <c r="J36" s="278" t="s">
        <v>2145</v>
      </c>
    </row>
    <row r="37" spans="1:10" x14ac:dyDescent="0.35">
      <c r="A37" s="281"/>
      <c r="B37" s="282"/>
      <c r="C37" s="572"/>
      <c r="D37" s="278" t="s">
        <v>2115</v>
      </c>
      <c r="E37" s="278" t="s">
        <v>2146</v>
      </c>
      <c r="F37" s="279">
        <v>2.2000000000000002</v>
      </c>
      <c r="G37" s="278">
        <v>96.6</v>
      </c>
      <c r="H37" s="280">
        <v>80</v>
      </c>
      <c r="I37" s="278" t="s">
        <v>2147</v>
      </c>
      <c r="J37" s="278" t="s">
        <v>2148</v>
      </c>
    </row>
    <row r="38" spans="1:10" x14ac:dyDescent="0.35">
      <c r="A38" s="281"/>
      <c r="B38" s="282"/>
      <c r="C38" s="572"/>
      <c r="D38" s="278" t="s">
        <v>2115</v>
      </c>
      <c r="E38" s="278" t="s">
        <v>2149</v>
      </c>
      <c r="F38" s="279">
        <v>0.4</v>
      </c>
      <c r="G38" s="278">
        <v>97.6</v>
      </c>
      <c r="H38" s="280">
        <v>400</v>
      </c>
      <c r="I38" s="278" t="s">
        <v>2150</v>
      </c>
      <c r="J38" s="278" t="s">
        <v>2151</v>
      </c>
    </row>
    <row r="39" spans="1:10" x14ac:dyDescent="0.35">
      <c r="A39" s="281"/>
      <c r="B39" s="282"/>
      <c r="C39" s="572"/>
      <c r="D39" s="278" t="s">
        <v>2115</v>
      </c>
      <c r="E39" s="278" t="s">
        <v>2152</v>
      </c>
      <c r="F39" s="279">
        <v>0.4</v>
      </c>
      <c r="G39" s="278">
        <v>98.2</v>
      </c>
      <c r="H39" s="280">
        <v>100</v>
      </c>
      <c r="I39" s="278" t="s">
        <v>2153</v>
      </c>
      <c r="J39" s="278" t="s">
        <v>2154</v>
      </c>
    </row>
    <row r="40" spans="1:10" x14ac:dyDescent="0.35">
      <c r="A40" s="281"/>
      <c r="B40" s="282"/>
      <c r="C40" s="572"/>
      <c r="D40" s="278" t="s">
        <v>2115</v>
      </c>
      <c r="E40" s="278" t="s">
        <v>2155</v>
      </c>
      <c r="F40" s="279">
        <v>0.75</v>
      </c>
      <c r="G40" s="278">
        <v>98.7</v>
      </c>
      <c r="H40" s="280">
        <v>300</v>
      </c>
      <c r="I40" s="278" t="s">
        <v>2156</v>
      </c>
      <c r="J40" s="278" t="s">
        <v>2157</v>
      </c>
    </row>
    <row r="41" spans="1:10" x14ac:dyDescent="0.35">
      <c r="A41" s="281"/>
      <c r="B41" s="282"/>
      <c r="C41" s="572"/>
      <c r="D41" s="278" t="s">
        <v>2115</v>
      </c>
      <c r="E41" s="278" t="s">
        <v>2158</v>
      </c>
      <c r="F41" s="279">
        <v>1.5</v>
      </c>
      <c r="G41" s="278">
        <v>95.9</v>
      </c>
      <c r="H41" s="280">
        <v>80</v>
      </c>
      <c r="I41" s="278" t="s">
        <v>2159</v>
      </c>
      <c r="J41" s="278" t="s">
        <v>2160</v>
      </c>
    </row>
    <row r="42" spans="1:10" x14ac:dyDescent="0.35">
      <c r="A42" s="281"/>
      <c r="B42" s="282"/>
      <c r="C42" s="572"/>
      <c r="D42" s="278" t="s">
        <v>2115</v>
      </c>
      <c r="E42" s="278" t="s">
        <v>2161</v>
      </c>
      <c r="F42" s="279">
        <v>2.2000000000000002</v>
      </c>
      <c r="G42" s="278">
        <v>98.3</v>
      </c>
      <c r="H42" s="280">
        <v>50</v>
      </c>
      <c r="I42" s="278" t="s">
        <v>2162</v>
      </c>
      <c r="J42" s="278" t="s">
        <v>2163</v>
      </c>
    </row>
    <row r="43" spans="1:10" x14ac:dyDescent="0.35">
      <c r="A43" s="281"/>
      <c r="B43" s="282"/>
      <c r="C43" s="572"/>
      <c r="D43" s="278" t="s">
        <v>2115</v>
      </c>
      <c r="E43" s="278" t="s">
        <v>2164</v>
      </c>
      <c r="F43" s="279">
        <v>0.4</v>
      </c>
      <c r="G43" s="278">
        <v>96.4</v>
      </c>
      <c r="H43" s="280">
        <v>800</v>
      </c>
      <c r="I43" s="278" t="s">
        <v>2165</v>
      </c>
      <c r="J43" s="278" t="s">
        <v>2166</v>
      </c>
    </row>
    <row r="44" spans="1:10" x14ac:dyDescent="0.35">
      <c r="A44" s="281"/>
      <c r="B44" s="282"/>
      <c r="C44" s="572"/>
      <c r="D44" s="278" t="s">
        <v>2115</v>
      </c>
      <c r="E44" s="278" t="s">
        <v>2167</v>
      </c>
      <c r="F44" s="279">
        <v>11</v>
      </c>
      <c r="G44" s="278">
        <v>98.4</v>
      </c>
      <c r="H44" s="280">
        <v>300</v>
      </c>
      <c r="I44" s="278" t="s">
        <v>2168</v>
      </c>
      <c r="J44" s="278" t="s">
        <v>2169</v>
      </c>
    </row>
    <row r="45" spans="1:10" x14ac:dyDescent="0.35">
      <c r="A45" s="283"/>
      <c r="B45" s="284"/>
      <c r="C45" s="573"/>
      <c r="D45" s="278" t="s">
        <v>2115</v>
      </c>
      <c r="E45" s="278" t="s">
        <v>2170</v>
      </c>
      <c r="F45" s="279">
        <v>22</v>
      </c>
      <c r="G45" s="278">
        <v>96.4</v>
      </c>
      <c r="H45" s="280">
        <v>100</v>
      </c>
      <c r="I45" s="278" t="s">
        <v>2171</v>
      </c>
      <c r="J45" s="278" t="s">
        <v>2172</v>
      </c>
    </row>
    <row r="46" spans="1:10" s="267" customFormat="1" x14ac:dyDescent="0.35">
      <c r="A46" s="662" t="s">
        <v>9</v>
      </c>
      <c r="B46" s="663"/>
      <c r="C46" s="574"/>
      <c r="D46" s="285">
        <v>1</v>
      </c>
      <c r="E46" s="285">
        <v>19</v>
      </c>
      <c r="F46" s="286"/>
      <c r="G46" s="265"/>
      <c r="H46" s="266">
        <f>SUM(H27:H45)</f>
        <v>6030</v>
      </c>
      <c r="I46" s="265"/>
      <c r="J46" s="265"/>
    </row>
    <row r="47" spans="1:10" s="192" customFormat="1" x14ac:dyDescent="0.35">
      <c r="A47" s="259">
        <v>3</v>
      </c>
      <c r="B47" s="287" t="s">
        <v>2173</v>
      </c>
      <c r="C47" s="575" t="s">
        <v>3186</v>
      </c>
      <c r="D47" s="257" t="s">
        <v>2174</v>
      </c>
      <c r="E47" s="257" t="s">
        <v>2175</v>
      </c>
      <c r="F47" s="288">
        <v>0.4</v>
      </c>
      <c r="G47" s="137">
        <v>97.5</v>
      </c>
      <c r="H47" s="28">
        <v>1200</v>
      </c>
      <c r="I47" s="138" t="s">
        <v>2176</v>
      </c>
      <c r="J47" s="138" t="s">
        <v>2177</v>
      </c>
    </row>
    <row r="48" spans="1:10" s="192" customFormat="1" x14ac:dyDescent="0.35">
      <c r="A48" s="259"/>
      <c r="B48" s="260"/>
      <c r="C48" s="540"/>
      <c r="D48" s="27" t="s">
        <v>2174</v>
      </c>
      <c r="E48" s="27" t="s">
        <v>2178</v>
      </c>
      <c r="F48" s="194">
        <v>0.75</v>
      </c>
      <c r="G48" s="137">
        <v>98.3</v>
      </c>
      <c r="H48" s="28">
        <v>1200</v>
      </c>
      <c r="I48" s="138" t="s">
        <v>2179</v>
      </c>
      <c r="J48" s="138" t="s">
        <v>2180</v>
      </c>
    </row>
    <row r="49" spans="1:10" s="192" customFormat="1" x14ac:dyDescent="0.35">
      <c r="A49" s="259"/>
      <c r="B49" s="260"/>
      <c r="C49" s="540"/>
      <c r="D49" s="27" t="s">
        <v>2174</v>
      </c>
      <c r="E49" s="27" t="s">
        <v>2181</v>
      </c>
      <c r="F49" s="194">
        <v>1.5</v>
      </c>
      <c r="G49" s="137">
        <v>96.2</v>
      </c>
      <c r="H49" s="28">
        <v>1200</v>
      </c>
      <c r="I49" s="138" t="s">
        <v>2182</v>
      </c>
      <c r="J49" s="138" t="s">
        <v>2183</v>
      </c>
    </row>
    <row r="50" spans="1:10" s="192" customFormat="1" x14ac:dyDescent="0.35">
      <c r="A50" s="259"/>
      <c r="B50" s="260"/>
      <c r="C50" s="540"/>
      <c r="D50" s="27" t="s">
        <v>2174</v>
      </c>
      <c r="E50" s="27" t="s">
        <v>2184</v>
      </c>
      <c r="F50" s="194">
        <v>2.2000000000000002</v>
      </c>
      <c r="G50" s="137">
        <v>98.1</v>
      </c>
      <c r="H50" s="28">
        <v>1200</v>
      </c>
      <c r="I50" s="138" t="s">
        <v>2185</v>
      </c>
      <c r="J50" s="138" t="s">
        <v>2186</v>
      </c>
    </row>
    <row r="51" spans="1:10" s="192" customFormat="1" x14ac:dyDescent="0.35">
      <c r="A51" s="259"/>
      <c r="B51" s="260"/>
      <c r="C51" s="540"/>
      <c r="D51" s="27" t="s">
        <v>2174</v>
      </c>
      <c r="E51" s="27" t="s">
        <v>2187</v>
      </c>
      <c r="F51" s="194">
        <v>4</v>
      </c>
      <c r="G51" s="137">
        <v>97.9</v>
      </c>
      <c r="H51" s="28">
        <v>1200</v>
      </c>
      <c r="I51" s="138" t="s">
        <v>2188</v>
      </c>
      <c r="J51" s="138" t="s">
        <v>2189</v>
      </c>
    </row>
    <row r="52" spans="1:10" s="192" customFormat="1" x14ac:dyDescent="0.35">
      <c r="A52" s="259"/>
      <c r="B52" s="260"/>
      <c r="C52" s="540"/>
      <c r="D52" s="27" t="s">
        <v>2174</v>
      </c>
      <c r="E52" s="27" t="s">
        <v>2190</v>
      </c>
      <c r="F52" s="194">
        <v>5.5</v>
      </c>
      <c r="G52" s="137">
        <v>97.6</v>
      </c>
      <c r="H52" s="28">
        <v>1200</v>
      </c>
      <c r="I52" s="138" t="s">
        <v>2191</v>
      </c>
      <c r="J52" s="138" t="s">
        <v>2192</v>
      </c>
    </row>
    <row r="53" spans="1:10" s="192" customFormat="1" x14ac:dyDescent="0.35">
      <c r="A53" s="259"/>
      <c r="B53" s="260"/>
      <c r="C53" s="540"/>
      <c r="D53" s="27" t="s">
        <v>2174</v>
      </c>
      <c r="E53" s="27" t="s">
        <v>2193</v>
      </c>
      <c r="F53" s="194">
        <v>7.5</v>
      </c>
      <c r="G53" s="137">
        <v>96</v>
      </c>
      <c r="H53" s="28">
        <v>1200</v>
      </c>
      <c r="I53" s="138" t="s">
        <v>2194</v>
      </c>
      <c r="J53" s="138" t="s">
        <v>2195</v>
      </c>
    </row>
    <row r="54" spans="1:10" s="192" customFormat="1" x14ac:dyDescent="0.35">
      <c r="A54" s="259"/>
      <c r="B54" s="260"/>
      <c r="C54" s="540"/>
      <c r="D54" s="27" t="s">
        <v>2174</v>
      </c>
      <c r="E54" s="27" t="s">
        <v>2196</v>
      </c>
      <c r="F54" s="194">
        <v>11</v>
      </c>
      <c r="G54" s="137">
        <v>95.7</v>
      </c>
      <c r="H54" s="28">
        <v>1200</v>
      </c>
      <c r="I54" s="138" t="s">
        <v>2197</v>
      </c>
      <c r="J54" s="138" t="s">
        <v>2198</v>
      </c>
    </row>
    <row r="55" spans="1:10" s="192" customFormat="1" x14ac:dyDescent="0.35">
      <c r="A55" s="257"/>
      <c r="B55" s="258"/>
      <c r="C55" s="538"/>
      <c r="D55" s="27" t="s">
        <v>2174</v>
      </c>
      <c r="E55" s="27" t="s">
        <v>2199</v>
      </c>
      <c r="F55" s="194">
        <v>15</v>
      </c>
      <c r="G55" s="137">
        <v>96.2</v>
      </c>
      <c r="H55" s="28">
        <v>1200</v>
      </c>
      <c r="I55" s="138" t="s">
        <v>2200</v>
      </c>
      <c r="J55" s="138" t="s">
        <v>2201</v>
      </c>
    </row>
    <row r="56" spans="1:10" s="203" customFormat="1" x14ac:dyDescent="0.35">
      <c r="A56" s="660" t="s">
        <v>9</v>
      </c>
      <c r="B56" s="661"/>
      <c r="C56" s="576"/>
      <c r="D56" s="289">
        <v>1</v>
      </c>
      <c r="E56" s="289">
        <v>9</v>
      </c>
      <c r="F56" s="274"/>
      <c r="G56" s="290"/>
      <c r="H56" s="247">
        <f>SUM(H47:H55)</f>
        <v>10800</v>
      </c>
      <c r="I56" s="135"/>
      <c r="J56" s="135"/>
    </row>
    <row r="57" spans="1:10" x14ac:dyDescent="0.35">
      <c r="A57" s="281">
        <v>4</v>
      </c>
      <c r="B57" s="291" t="s">
        <v>2202</v>
      </c>
      <c r="C57" s="378" t="s">
        <v>4293</v>
      </c>
      <c r="D57" s="257" t="s">
        <v>2203</v>
      </c>
      <c r="E57" s="292" t="s">
        <v>2204</v>
      </c>
      <c r="F57" s="194">
        <v>0.4</v>
      </c>
      <c r="G57" s="137">
        <v>95.9</v>
      </c>
      <c r="H57" s="28">
        <v>2000</v>
      </c>
      <c r="I57" s="138" t="s">
        <v>2205</v>
      </c>
      <c r="J57" s="138" t="s">
        <v>2206</v>
      </c>
    </row>
    <row r="58" spans="1:10" x14ac:dyDescent="0.35">
      <c r="A58" s="281"/>
      <c r="B58" s="282"/>
      <c r="C58" s="572"/>
      <c r="D58" s="27" t="s">
        <v>2203</v>
      </c>
      <c r="E58" s="3" t="s">
        <v>2207</v>
      </c>
      <c r="F58" s="194">
        <v>0.75</v>
      </c>
      <c r="G58" s="137">
        <v>98.2</v>
      </c>
      <c r="H58" s="28">
        <v>2000</v>
      </c>
      <c r="I58" s="138" t="s">
        <v>2208</v>
      </c>
      <c r="J58" s="138" t="s">
        <v>2209</v>
      </c>
    </row>
    <row r="59" spans="1:10" x14ac:dyDescent="0.35">
      <c r="A59" s="281"/>
      <c r="B59" s="282"/>
      <c r="C59" s="572"/>
      <c r="D59" s="27" t="s">
        <v>2203</v>
      </c>
      <c r="E59" s="3" t="s">
        <v>2210</v>
      </c>
      <c r="F59" s="194">
        <v>1.5</v>
      </c>
      <c r="G59" s="137">
        <v>97.7</v>
      </c>
      <c r="H59" s="28">
        <v>2000</v>
      </c>
      <c r="I59" s="138" t="s">
        <v>2211</v>
      </c>
      <c r="J59" s="138" t="s">
        <v>2212</v>
      </c>
    </row>
    <row r="60" spans="1:10" x14ac:dyDescent="0.35">
      <c r="A60" s="281"/>
      <c r="B60" s="282"/>
      <c r="C60" s="572"/>
      <c r="D60" s="27" t="s">
        <v>2203</v>
      </c>
      <c r="E60" s="3" t="s">
        <v>2213</v>
      </c>
      <c r="F60" s="194">
        <v>2.2000000000000002</v>
      </c>
      <c r="G60" s="137">
        <v>97.8</v>
      </c>
      <c r="H60" s="28">
        <v>2000</v>
      </c>
      <c r="I60" s="138" t="s">
        <v>2214</v>
      </c>
      <c r="J60" s="138" t="s">
        <v>2215</v>
      </c>
    </row>
    <row r="61" spans="1:10" x14ac:dyDescent="0.35">
      <c r="A61" s="281"/>
      <c r="B61" s="282"/>
      <c r="C61" s="572"/>
      <c r="D61" s="27" t="s">
        <v>2203</v>
      </c>
      <c r="E61" s="3" t="s">
        <v>2216</v>
      </c>
      <c r="F61" s="194">
        <v>3.7</v>
      </c>
      <c r="G61" s="137">
        <v>96.6</v>
      </c>
      <c r="H61" s="28">
        <v>2000</v>
      </c>
      <c r="I61" s="138" t="s">
        <v>2217</v>
      </c>
      <c r="J61" s="138" t="s">
        <v>2218</v>
      </c>
    </row>
    <row r="62" spans="1:10" x14ac:dyDescent="0.35">
      <c r="A62" s="281"/>
      <c r="B62" s="282"/>
      <c r="C62" s="572"/>
      <c r="D62" s="27" t="s">
        <v>2203</v>
      </c>
      <c r="E62" s="3" t="s">
        <v>2219</v>
      </c>
      <c r="F62" s="194">
        <v>0.75</v>
      </c>
      <c r="G62" s="137">
        <v>98.4</v>
      </c>
      <c r="H62" s="28">
        <v>2000</v>
      </c>
      <c r="I62" s="138" t="s">
        <v>2220</v>
      </c>
      <c r="J62" s="138" t="s">
        <v>2221</v>
      </c>
    </row>
    <row r="63" spans="1:10" x14ac:dyDescent="0.35">
      <c r="A63" s="281"/>
      <c r="B63" s="282"/>
      <c r="C63" s="572"/>
      <c r="D63" s="27" t="s">
        <v>2203</v>
      </c>
      <c r="E63" s="3" t="s">
        <v>2222</v>
      </c>
      <c r="F63" s="194">
        <v>1.5</v>
      </c>
      <c r="G63" s="137">
        <v>98.7</v>
      </c>
      <c r="H63" s="28">
        <v>2000</v>
      </c>
      <c r="I63" s="138" t="s">
        <v>2223</v>
      </c>
      <c r="J63" s="138" t="s">
        <v>2224</v>
      </c>
    </row>
    <row r="64" spans="1:10" x14ac:dyDescent="0.35">
      <c r="A64" s="281"/>
      <c r="B64" s="282"/>
      <c r="C64" s="572"/>
      <c r="D64" s="27" t="s">
        <v>2203</v>
      </c>
      <c r="E64" s="3" t="s">
        <v>2225</v>
      </c>
      <c r="F64" s="194">
        <v>2.2000000000000002</v>
      </c>
      <c r="G64" s="137">
        <v>97.8</v>
      </c>
      <c r="H64" s="28">
        <v>2000</v>
      </c>
      <c r="I64" s="138" t="s">
        <v>2226</v>
      </c>
      <c r="J64" s="138" t="s">
        <v>2227</v>
      </c>
    </row>
    <row r="65" spans="1:10" x14ac:dyDescent="0.35">
      <c r="A65" s="281"/>
      <c r="B65" s="282"/>
      <c r="C65" s="572"/>
      <c r="D65" s="27" t="s">
        <v>2203</v>
      </c>
      <c r="E65" s="3" t="s">
        <v>2228</v>
      </c>
      <c r="F65" s="194">
        <v>3.7</v>
      </c>
      <c r="G65" s="137">
        <v>96.5</v>
      </c>
      <c r="H65" s="28">
        <v>2000</v>
      </c>
      <c r="I65" s="138" t="s">
        <v>2229</v>
      </c>
      <c r="J65" s="138" t="s">
        <v>2230</v>
      </c>
    </row>
    <row r="66" spans="1:10" x14ac:dyDescent="0.35">
      <c r="A66" s="281"/>
      <c r="B66" s="282"/>
      <c r="C66" s="572"/>
      <c r="D66" s="27" t="s">
        <v>2203</v>
      </c>
      <c r="E66" s="3" t="s">
        <v>2231</v>
      </c>
      <c r="F66" s="194">
        <v>5.5</v>
      </c>
      <c r="G66" s="137">
        <v>97.7</v>
      </c>
      <c r="H66" s="28">
        <v>1000</v>
      </c>
      <c r="I66" s="138" t="s">
        <v>2232</v>
      </c>
      <c r="J66" s="138" t="s">
        <v>2233</v>
      </c>
    </row>
    <row r="67" spans="1:10" x14ac:dyDescent="0.35">
      <c r="A67" s="281"/>
      <c r="B67" s="282"/>
      <c r="C67" s="572"/>
      <c r="D67" s="27" t="s">
        <v>2203</v>
      </c>
      <c r="E67" s="3" t="s">
        <v>2234</v>
      </c>
      <c r="F67" s="194">
        <v>7.5</v>
      </c>
      <c r="G67" s="137">
        <v>96.3</v>
      </c>
      <c r="H67" s="28">
        <v>1000</v>
      </c>
      <c r="I67" s="138" t="s">
        <v>2235</v>
      </c>
      <c r="J67" s="138" t="s">
        <v>2236</v>
      </c>
    </row>
    <row r="68" spans="1:10" x14ac:dyDescent="0.35">
      <c r="A68" s="281"/>
      <c r="B68" s="282"/>
      <c r="C68" s="572"/>
      <c r="D68" s="27" t="s">
        <v>2203</v>
      </c>
      <c r="E68" s="3" t="s">
        <v>2237</v>
      </c>
      <c r="F68" s="194">
        <v>11</v>
      </c>
      <c r="G68" s="137">
        <v>98</v>
      </c>
      <c r="H68" s="28">
        <v>300</v>
      </c>
      <c r="I68" s="138" t="s">
        <v>2238</v>
      </c>
      <c r="J68" s="138" t="s">
        <v>2239</v>
      </c>
    </row>
    <row r="69" spans="1:10" x14ac:dyDescent="0.35">
      <c r="A69" s="281"/>
      <c r="B69" s="282"/>
      <c r="C69" s="572"/>
      <c r="D69" s="27" t="s">
        <v>2203</v>
      </c>
      <c r="E69" s="3" t="s">
        <v>2240</v>
      </c>
      <c r="F69" s="194">
        <v>15</v>
      </c>
      <c r="G69" s="137">
        <v>96.5</v>
      </c>
      <c r="H69" s="28">
        <v>300</v>
      </c>
      <c r="I69" s="138" t="s">
        <v>2241</v>
      </c>
      <c r="J69" s="138" t="s">
        <v>2242</v>
      </c>
    </row>
    <row r="70" spans="1:10" x14ac:dyDescent="0.35">
      <c r="A70" s="281"/>
      <c r="B70" s="282"/>
      <c r="C70" s="572"/>
      <c r="D70" s="27" t="s">
        <v>2203</v>
      </c>
      <c r="E70" s="3" t="s">
        <v>2243</v>
      </c>
      <c r="F70" s="194">
        <v>18.5</v>
      </c>
      <c r="G70" s="137">
        <v>96.7</v>
      </c>
      <c r="H70" s="28">
        <v>300</v>
      </c>
      <c r="I70" s="138" t="s">
        <v>2244</v>
      </c>
      <c r="J70" s="138" t="s">
        <v>2245</v>
      </c>
    </row>
    <row r="71" spans="1:10" x14ac:dyDescent="0.35">
      <c r="A71" s="283"/>
      <c r="B71" s="284"/>
      <c r="C71" s="573"/>
      <c r="D71" s="27" t="s">
        <v>2203</v>
      </c>
      <c r="E71" s="3" t="s">
        <v>2246</v>
      </c>
      <c r="F71" s="194">
        <v>22</v>
      </c>
      <c r="G71" s="137">
        <v>96.6</v>
      </c>
      <c r="H71" s="28">
        <v>300</v>
      </c>
      <c r="I71" s="138" t="s">
        <v>2247</v>
      </c>
      <c r="J71" s="138" t="s">
        <v>2248</v>
      </c>
    </row>
    <row r="72" spans="1:10" s="267" customFormat="1" x14ac:dyDescent="0.35">
      <c r="A72" s="662" t="s">
        <v>9</v>
      </c>
      <c r="B72" s="663"/>
      <c r="C72" s="574"/>
      <c r="D72" s="289">
        <v>1</v>
      </c>
      <c r="E72" s="289">
        <v>15</v>
      </c>
      <c r="F72" s="274"/>
      <c r="G72" s="290"/>
      <c r="H72" s="247">
        <f>SUM(H57:H71)</f>
        <v>21200</v>
      </c>
      <c r="I72" s="135"/>
      <c r="J72" s="135"/>
    </row>
    <row r="73" spans="1:10" x14ac:dyDescent="0.35">
      <c r="A73" s="281">
        <v>5</v>
      </c>
      <c r="B73" s="293" t="s">
        <v>2249</v>
      </c>
      <c r="C73" s="306" t="s">
        <v>4294</v>
      </c>
      <c r="D73" s="257" t="s">
        <v>2250</v>
      </c>
      <c r="E73" s="257" t="s">
        <v>2251</v>
      </c>
      <c r="F73" s="194">
        <v>0.75</v>
      </c>
      <c r="G73" s="137">
        <v>98</v>
      </c>
      <c r="H73" s="28">
        <v>200</v>
      </c>
      <c r="I73" s="138" t="s">
        <v>2252</v>
      </c>
      <c r="J73" s="138" t="s">
        <v>2253</v>
      </c>
    </row>
    <row r="74" spans="1:10" x14ac:dyDescent="0.35">
      <c r="A74" s="281"/>
      <c r="B74" s="282"/>
      <c r="C74" s="572"/>
      <c r="D74" s="27" t="s">
        <v>2250</v>
      </c>
      <c r="E74" s="27" t="s">
        <v>2254</v>
      </c>
      <c r="F74" s="194">
        <v>1.5</v>
      </c>
      <c r="G74" s="137">
        <v>96</v>
      </c>
      <c r="H74" s="28">
        <v>200</v>
      </c>
      <c r="I74" s="138" t="s">
        <v>2255</v>
      </c>
      <c r="J74" s="138" t="s">
        <v>2256</v>
      </c>
    </row>
    <row r="75" spans="1:10" x14ac:dyDescent="0.35">
      <c r="A75" s="281"/>
      <c r="B75" s="282"/>
      <c r="C75" s="572"/>
      <c r="D75" s="27" t="s">
        <v>2250</v>
      </c>
      <c r="E75" s="27" t="s">
        <v>2257</v>
      </c>
      <c r="F75" s="194">
        <v>2.2000000000000002</v>
      </c>
      <c r="G75" s="137">
        <v>96.7</v>
      </c>
      <c r="H75" s="28">
        <v>200</v>
      </c>
      <c r="I75" s="138" t="s">
        <v>2258</v>
      </c>
      <c r="J75" s="138" t="s">
        <v>2259</v>
      </c>
    </row>
    <row r="76" spans="1:10" x14ac:dyDescent="0.35">
      <c r="A76" s="281"/>
      <c r="B76" s="282"/>
      <c r="C76" s="572"/>
      <c r="D76" s="27" t="s">
        <v>2250</v>
      </c>
      <c r="E76" s="27" t="s">
        <v>2260</v>
      </c>
      <c r="F76" s="194">
        <v>3.7</v>
      </c>
      <c r="G76" s="137">
        <v>96</v>
      </c>
      <c r="H76" s="28">
        <v>200</v>
      </c>
      <c r="I76" s="138" t="s">
        <v>2261</v>
      </c>
      <c r="J76" s="138" t="s">
        <v>2262</v>
      </c>
    </row>
    <row r="77" spans="1:10" x14ac:dyDescent="0.35">
      <c r="A77" s="281"/>
      <c r="B77" s="282"/>
      <c r="C77" s="572"/>
      <c r="D77" s="27" t="s">
        <v>2250</v>
      </c>
      <c r="E77" s="27" t="s">
        <v>2263</v>
      </c>
      <c r="F77" s="194">
        <v>0.75</v>
      </c>
      <c r="G77" s="137">
        <v>97.9</v>
      </c>
      <c r="H77" s="28">
        <v>200</v>
      </c>
      <c r="I77" s="138" t="s">
        <v>2264</v>
      </c>
      <c r="J77" s="138" t="s">
        <v>2265</v>
      </c>
    </row>
    <row r="78" spans="1:10" x14ac:dyDescent="0.35">
      <c r="A78" s="281"/>
      <c r="B78" s="282"/>
      <c r="C78" s="572"/>
      <c r="D78" s="27" t="s">
        <v>2250</v>
      </c>
      <c r="E78" s="27" t="s">
        <v>2266</v>
      </c>
      <c r="F78" s="194">
        <v>1.5</v>
      </c>
      <c r="G78" s="137">
        <v>98.2</v>
      </c>
      <c r="H78" s="28">
        <v>200</v>
      </c>
      <c r="I78" s="138" t="s">
        <v>2267</v>
      </c>
      <c r="J78" s="138" t="s">
        <v>2268</v>
      </c>
    </row>
    <row r="79" spans="1:10" x14ac:dyDescent="0.35">
      <c r="A79" s="281"/>
      <c r="B79" s="282"/>
      <c r="C79" s="572"/>
      <c r="D79" s="27" t="s">
        <v>2250</v>
      </c>
      <c r="E79" s="27" t="s">
        <v>2269</v>
      </c>
      <c r="F79" s="194">
        <v>2.2000000000000002</v>
      </c>
      <c r="G79" s="137">
        <v>98.3</v>
      </c>
      <c r="H79" s="28">
        <v>200</v>
      </c>
      <c r="I79" s="138" t="s">
        <v>2270</v>
      </c>
      <c r="J79" s="138" t="s">
        <v>2271</v>
      </c>
    </row>
    <row r="80" spans="1:10" x14ac:dyDescent="0.35">
      <c r="A80" s="281"/>
      <c r="B80" s="282"/>
      <c r="C80" s="572"/>
      <c r="D80" s="27" t="s">
        <v>2250</v>
      </c>
      <c r="E80" s="27" t="s">
        <v>2272</v>
      </c>
      <c r="F80" s="194">
        <v>3.7</v>
      </c>
      <c r="G80" s="137">
        <v>96.7</v>
      </c>
      <c r="H80" s="28">
        <v>200</v>
      </c>
      <c r="I80" s="138" t="s">
        <v>2273</v>
      </c>
      <c r="J80" s="138" t="s">
        <v>2274</v>
      </c>
    </row>
    <row r="81" spans="1:10" x14ac:dyDescent="0.35">
      <c r="A81" s="281"/>
      <c r="B81" s="282"/>
      <c r="C81" s="572"/>
      <c r="D81" s="27" t="s">
        <v>2250</v>
      </c>
      <c r="E81" s="27" t="s">
        <v>2275</v>
      </c>
      <c r="F81" s="194">
        <v>5.5</v>
      </c>
      <c r="G81" s="137">
        <v>97.5</v>
      </c>
      <c r="H81" s="28">
        <v>200</v>
      </c>
      <c r="I81" s="138" t="s">
        <v>2276</v>
      </c>
      <c r="J81" s="138" t="s">
        <v>2277</v>
      </c>
    </row>
    <row r="82" spans="1:10" x14ac:dyDescent="0.35">
      <c r="A82" s="281"/>
      <c r="B82" s="282"/>
      <c r="C82" s="572"/>
      <c r="D82" s="27" t="s">
        <v>2250</v>
      </c>
      <c r="E82" s="27" t="s">
        <v>2278</v>
      </c>
      <c r="F82" s="194">
        <v>7.5</v>
      </c>
      <c r="G82" s="137">
        <v>97.4</v>
      </c>
      <c r="H82" s="28">
        <v>200</v>
      </c>
      <c r="I82" s="138" t="s">
        <v>2279</v>
      </c>
      <c r="J82" s="138" t="s">
        <v>2280</v>
      </c>
    </row>
    <row r="83" spans="1:10" x14ac:dyDescent="0.35">
      <c r="A83" s="281"/>
      <c r="B83" s="282"/>
      <c r="C83" s="572"/>
      <c r="D83" s="27" t="s">
        <v>2250</v>
      </c>
      <c r="E83" s="27" t="s">
        <v>2281</v>
      </c>
      <c r="F83" s="194">
        <v>11</v>
      </c>
      <c r="G83" s="137">
        <v>96.1</v>
      </c>
      <c r="H83" s="28">
        <v>200</v>
      </c>
      <c r="I83" s="138" t="s">
        <v>2282</v>
      </c>
      <c r="J83" s="138" t="s">
        <v>2283</v>
      </c>
    </row>
    <row r="84" spans="1:10" x14ac:dyDescent="0.35">
      <c r="A84" s="281"/>
      <c r="B84" s="282"/>
      <c r="C84" s="572"/>
      <c r="D84" s="27" t="s">
        <v>2250</v>
      </c>
      <c r="E84" s="27" t="s">
        <v>2284</v>
      </c>
      <c r="F84" s="194">
        <v>15</v>
      </c>
      <c r="G84" s="137">
        <v>96.9</v>
      </c>
      <c r="H84" s="28">
        <v>200</v>
      </c>
      <c r="I84" s="138" t="s">
        <v>2285</v>
      </c>
      <c r="J84" s="138" t="s">
        <v>2286</v>
      </c>
    </row>
    <row r="85" spans="1:10" x14ac:dyDescent="0.35">
      <c r="A85" s="281"/>
      <c r="B85" s="282"/>
      <c r="C85" s="572"/>
      <c r="D85" s="27" t="s">
        <v>2250</v>
      </c>
      <c r="E85" s="27" t="s">
        <v>2287</v>
      </c>
      <c r="F85" s="194">
        <v>0.75</v>
      </c>
      <c r="G85" s="137">
        <v>97.9</v>
      </c>
      <c r="H85" s="28">
        <v>200</v>
      </c>
      <c r="I85" s="138" t="s">
        <v>2288</v>
      </c>
      <c r="J85" s="138" t="s">
        <v>2289</v>
      </c>
    </row>
    <row r="86" spans="1:10" x14ac:dyDescent="0.35">
      <c r="A86" s="281"/>
      <c r="B86" s="282"/>
      <c r="C86" s="572"/>
      <c r="D86" s="27" t="s">
        <v>2250</v>
      </c>
      <c r="E86" s="27" t="s">
        <v>2290</v>
      </c>
      <c r="F86" s="194">
        <v>1.5</v>
      </c>
      <c r="G86" s="137">
        <v>97.1</v>
      </c>
      <c r="H86" s="28">
        <v>200</v>
      </c>
      <c r="I86" s="138" t="s">
        <v>2291</v>
      </c>
      <c r="J86" s="138" t="s">
        <v>2292</v>
      </c>
    </row>
    <row r="87" spans="1:10" x14ac:dyDescent="0.35">
      <c r="A87" s="283"/>
      <c r="B87" s="284"/>
      <c r="C87" s="573"/>
      <c r="D87" s="27" t="s">
        <v>2250</v>
      </c>
      <c r="E87" s="27" t="s">
        <v>2293</v>
      </c>
      <c r="F87" s="194">
        <v>2.2000000000000002</v>
      </c>
      <c r="G87" s="137">
        <v>97.2</v>
      </c>
      <c r="H87" s="28">
        <v>200</v>
      </c>
      <c r="I87" s="138" t="s">
        <v>2294</v>
      </c>
      <c r="J87" s="138" t="s">
        <v>2295</v>
      </c>
    </row>
    <row r="88" spans="1:10" s="267" customFormat="1" x14ac:dyDescent="0.35">
      <c r="A88" s="662" t="s">
        <v>9</v>
      </c>
      <c r="B88" s="663"/>
      <c r="C88" s="544"/>
      <c r="D88" s="265">
        <v>1</v>
      </c>
      <c r="E88" s="265">
        <v>15</v>
      </c>
      <c r="F88" s="294"/>
      <c r="G88" s="265"/>
      <c r="H88" s="266">
        <f>SUM(H73:H87)</f>
        <v>3000</v>
      </c>
      <c r="I88" s="265"/>
      <c r="J88" s="265"/>
    </row>
    <row r="89" spans="1:10" s="267" customFormat="1" x14ac:dyDescent="0.35">
      <c r="A89" s="649" t="s">
        <v>10</v>
      </c>
      <c r="B89" s="649"/>
      <c r="C89" s="650"/>
      <c r="D89" s="265">
        <f>SUM(D88+D72+D56+D46+D26)</f>
        <v>5</v>
      </c>
      <c r="E89" s="265">
        <f>SUM(E88+E72+E56+E46+E26)</f>
        <v>80</v>
      </c>
      <c r="F89" s="294"/>
      <c r="G89" s="265"/>
      <c r="H89" s="266">
        <f>SUM(H88+H72+H56+H46+H26)</f>
        <v>49390</v>
      </c>
      <c r="I89" s="265"/>
      <c r="J89" s="265"/>
    </row>
  </sheetData>
  <mergeCells count="15">
    <mergeCell ref="A89:C89"/>
    <mergeCell ref="A1:J1"/>
    <mergeCell ref="A2:A3"/>
    <mergeCell ref="B2:B3"/>
    <mergeCell ref="D2:D3"/>
    <mergeCell ref="E2:E3"/>
    <mergeCell ref="G2:G3"/>
    <mergeCell ref="I2:J2"/>
    <mergeCell ref="H2:H3"/>
    <mergeCell ref="C2:C3"/>
    <mergeCell ref="A26:B26"/>
    <mergeCell ref="A46:B46"/>
    <mergeCell ref="A56:B56"/>
    <mergeCell ref="A72:B72"/>
    <mergeCell ref="A88:B88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V1001"/>
  <sheetViews>
    <sheetView showGridLines="0" topLeftCell="A307" workbookViewId="0">
      <selection activeCell="I21" sqref="I21"/>
    </sheetView>
  </sheetViews>
  <sheetFormatPr defaultColWidth="9.125" defaultRowHeight="21" x14ac:dyDescent="0.35"/>
  <cols>
    <col min="1" max="1" width="6.25" style="390" bestFit="1" customWidth="1"/>
    <col min="2" max="2" width="47.875" style="388" bestFit="1" customWidth="1"/>
    <col min="3" max="3" width="10.75" style="391" customWidth="1"/>
    <col min="4" max="4" width="19" style="390" bestFit="1" customWidth="1"/>
    <col min="5" max="5" width="26.875" style="390" bestFit="1" customWidth="1"/>
    <col min="6" max="6" width="10.625" style="390" bestFit="1" customWidth="1"/>
    <col min="7" max="7" width="10.25" style="392" bestFit="1" customWidth="1"/>
    <col min="8" max="8" width="18.875" style="389" customWidth="1"/>
    <col min="9" max="9" width="11.125" style="389" customWidth="1"/>
    <col min="10" max="10" width="14.75" style="393" customWidth="1"/>
    <col min="11" max="11" width="23.75" style="243" customWidth="1"/>
    <col min="12" max="13" width="19.75" style="134" customWidth="1"/>
    <col min="14" max="16384" width="9.125" style="134"/>
  </cols>
  <sheetData>
    <row r="1" spans="1:13" ht="21" customHeight="1" x14ac:dyDescent="0.35">
      <c r="A1" s="665" t="s">
        <v>4290</v>
      </c>
      <c r="B1" s="665"/>
      <c r="C1" s="665"/>
      <c r="D1" s="665"/>
      <c r="E1" s="665"/>
      <c r="F1" s="665"/>
      <c r="G1" s="665"/>
      <c r="H1" s="665"/>
      <c r="I1" s="665"/>
      <c r="J1" s="665"/>
      <c r="K1" s="665"/>
      <c r="L1" s="665"/>
      <c r="M1" s="665"/>
    </row>
    <row r="2" spans="1:13" x14ac:dyDescent="0.35">
      <c r="A2" s="677" t="s">
        <v>0</v>
      </c>
      <c r="B2" s="677" t="s">
        <v>1</v>
      </c>
      <c r="C2" s="678" t="s">
        <v>2296</v>
      </c>
      <c r="D2" s="680" t="s">
        <v>2</v>
      </c>
      <c r="E2" s="677" t="s">
        <v>12</v>
      </c>
      <c r="F2" s="677" t="s">
        <v>2297</v>
      </c>
      <c r="G2" s="297" t="s">
        <v>2043</v>
      </c>
      <c r="H2" s="673" t="s">
        <v>1927</v>
      </c>
      <c r="I2" s="673" t="s">
        <v>1928</v>
      </c>
      <c r="J2" s="674" t="s">
        <v>2044</v>
      </c>
      <c r="K2" s="658" t="s">
        <v>4</v>
      </c>
      <c r="L2" s="656" t="s">
        <v>5</v>
      </c>
      <c r="M2" s="657"/>
    </row>
    <row r="3" spans="1:13" x14ac:dyDescent="0.35">
      <c r="A3" s="677"/>
      <c r="B3" s="677"/>
      <c r="C3" s="679"/>
      <c r="D3" s="680"/>
      <c r="E3" s="677"/>
      <c r="F3" s="677"/>
      <c r="G3" s="298" t="s">
        <v>2298</v>
      </c>
      <c r="H3" s="673"/>
      <c r="I3" s="673"/>
      <c r="J3" s="674"/>
      <c r="K3" s="666"/>
      <c r="L3" s="675"/>
      <c r="M3" s="676"/>
    </row>
    <row r="4" spans="1:13" x14ac:dyDescent="0.35">
      <c r="A4" s="651"/>
      <c r="B4" s="651"/>
      <c r="C4" s="679"/>
      <c r="D4" s="680"/>
      <c r="E4" s="677"/>
      <c r="F4" s="677"/>
      <c r="G4" s="299" t="s">
        <v>2045</v>
      </c>
      <c r="H4" s="673"/>
      <c r="I4" s="673"/>
      <c r="J4" s="674"/>
      <c r="K4" s="659"/>
      <c r="L4" s="138" t="s">
        <v>6</v>
      </c>
      <c r="M4" s="138" t="s">
        <v>7</v>
      </c>
    </row>
    <row r="5" spans="1:13" x14ac:dyDescent="0.35">
      <c r="A5" s="132">
        <v>1</v>
      </c>
      <c r="B5" s="120" t="s">
        <v>2299</v>
      </c>
      <c r="C5" s="300" t="s">
        <v>2300</v>
      </c>
      <c r="D5" s="301" t="s">
        <v>2301</v>
      </c>
      <c r="E5" s="3" t="s">
        <v>2302</v>
      </c>
      <c r="F5" s="3">
        <v>4</v>
      </c>
      <c r="G5" s="302">
        <v>0.75</v>
      </c>
      <c r="H5" s="4">
        <v>1800</v>
      </c>
      <c r="I5" s="4">
        <v>5400</v>
      </c>
      <c r="J5" s="303">
        <v>84.3</v>
      </c>
      <c r="K5" s="100">
        <v>1000</v>
      </c>
      <c r="L5" s="138" t="s">
        <v>2303</v>
      </c>
      <c r="M5" s="138" t="s">
        <v>2304</v>
      </c>
    </row>
    <row r="6" spans="1:13" x14ac:dyDescent="0.35">
      <c r="A6" s="304"/>
      <c r="B6" s="305"/>
      <c r="C6" s="306"/>
      <c r="D6" s="301" t="s">
        <v>2301</v>
      </c>
      <c r="E6" s="3" t="s">
        <v>2305</v>
      </c>
      <c r="F6" s="3">
        <v>4</v>
      </c>
      <c r="G6" s="302">
        <v>1.5</v>
      </c>
      <c r="H6" s="4">
        <v>3600</v>
      </c>
      <c r="I6" s="4">
        <v>10800</v>
      </c>
      <c r="J6" s="303">
        <v>85.5</v>
      </c>
      <c r="K6" s="100">
        <v>1000</v>
      </c>
      <c r="L6" s="138" t="s">
        <v>2306</v>
      </c>
      <c r="M6" s="138" t="s">
        <v>2307</v>
      </c>
    </row>
    <row r="7" spans="1:13" x14ac:dyDescent="0.35">
      <c r="A7" s="304"/>
      <c r="B7" s="305"/>
      <c r="C7" s="306"/>
      <c r="D7" s="301" t="s">
        <v>2301</v>
      </c>
      <c r="E7" s="3" t="s">
        <v>2308</v>
      </c>
      <c r="F7" s="3">
        <v>4</v>
      </c>
      <c r="G7" s="302">
        <v>22</v>
      </c>
      <c r="H7" s="4">
        <v>52800</v>
      </c>
      <c r="I7" s="4">
        <v>158400</v>
      </c>
      <c r="J7" s="303">
        <v>92.2</v>
      </c>
      <c r="K7" s="100">
        <v>1000</v>
      </c>
      <c r="L7" s="138" t="s">
        <v>2309</v>
      </c>
      <c r="M7" s="138" t="s">
        <v>2310</v>
      </c>
    </row>
    <row r="8" spans="1:13" x14ac:dyDescent="0.35">
      <c r="A8" s="304"/>
      <c r="B8" s="305"/>
      <c r="C8" s="306"/>
      <c r="D8" s="301" t="s">
        <v>2301</v>
      </c>
      <c r="E8" s="3" t="s">
        <v>2311</v>
      </c>
      <c r="F8" s="3">
        <v>4</v>
      </c>
      <c r="G8" s="302">
        <v>2.2000000000000002</v>
      </c>
      <c r="H8" s="4">
        <v>5280</v>
      </c>
      <c r="I8" s="4">
        <v>15840</v>
      </c>
      <c r="J8" s="303">
        <v>85.7</v>
      </c>
      <c r="K8" s="100">
        <v>1000</v>
      </c>
      <c r="L8" s="307" t="s">
        <v>2312</v>
      </c>
      <c r="M8" s="307" t="s">
        <v>2313</v>
      </c>
    </row>
    <row r="9" spans="1:13" s="133" customFormat="1" x14ac:dyDescent="0.35">
      <c r="A9" s="292"/>
      <c r="B9" s="308"/>
      <c r="C9" s="306"/>
      <c r="D9" s="301" t="s">
        <v>2301</v>
      </c>
      <c r="E9" s="3" t="s">
        <v>2314</v>
      </c>
      <c r="F9" s="3">
        <v>4</v>
      </c>
      <c r="G9" s="302">
        <v>4</v>
      </c>
      <c r="H9" s="4">
        <v>9600</v>
      </c>
      <c r="I9" s="4">
        <v>28800</v>
      </c>
      <c r="J9" s="303">
        <v>86.9</v>
      </c>
      <c r="K9" s="100">
        <v>1000</v>
      </c>
      <c r="L9" s="138" t="s">
        <v>2315</v>
      </c>
      <c r="M9" s="138" t="s">
        <v>2316</v>
      </c>
    </row>
    <row r="10" spans="1:13" s="133" customFormat="1" x14ac:dyDescent="0.35">
      <c r="A10" s="667" t="s">
        <v>9</v>
      </c>
      <c r="B10" s="667"/>
      <c r="C10" s="667"/>
      <c r="D10" s="309">
        <v>1</v>
      </c>
      <c r="E10" s="126">
        <v>5</v>
      </c>
      <c r="F10" s="126"/>
      <c r="G10" s="310"/>
      <c r="H10" s="311"/>
      <c r="I10" s="311"/>
      <c r="J10" s="312"/>
      <c r="K10" s="221">
        <f>SUM(K5:K9)</f>
        <v>5000</v>
      </c>
      <c r="L10" s="138"/>
      <c r="M10" s="138"/>
    </row>
    <row r="11" spans="1:13" x14ac:dyDescent="0.35">
      <c r="A11" s="132">
        <v>2</v>
      </c>
      <c r="B11" s="120" t="s">
        <v>2317</v>
      </c>
      <c r="C11" s="306" t="s">
        <v>2318</v>
      </c>
      <c r="D11" s="301" t="s">
        <v>2319</v>
      </c>
      <c r="E11" s="3" t="s">
        <v>2320</v>
      </c>
      <c r="F11" s="3">
        <v>4</v>
      </c>
      <c r="G11" s="313">
        <v>0.75</v>
      </c>
      <c r="H11" s="314">
        <v>1800</v>
      </c>
      <c r="I11" s="314">
        <v>5400</v>
      </c>
      <c r="J11" s="315">
        <v>84.4</v>
      </c>
      <c r="K11" s="100">
        <v>1000</v>
      </c>
      <c r="L11" s="307" t="s">
        <v>2321</v>
      </c>
      <c r="M11" s="307" t="s">
        <v>2322</v>
      </c>
    </row>
    <row r="12" spans="1:13" s="133" customFormat="1" x14ac:dyDescent="0.35">
      <c r="A12" s="292"/>
      <c r="B12" s="308"/>
      <c r="C12" s="306"/>
      <c r="D12" s="316" t="s">
        <v>2319</v>
      </c>
      <c r="E12" s="3" t="s">
        <v>2323</v>
      </c>
      <c r="F12" s="3">
        <v>4</v>
      </c>
      <c r="G12" s="313">
        <v>1.5</v>
      </c>
      <c r="H12" s="314">
        <v>3600</v>
      </c>
      <c r="I12" s="314">
        <v>10800</v>
      </c>
      <c r="J12" s="315">
        <v>83.9</v>
      </c>
      <c r="K12" s="100">
        <v>1000</v>
      </c>
      <c r="L12" s="138" t="s">
        <v>2324</v>
      </c>
      <c r="M12" s="138" t="s">
        <v>2325</v>
      </c>
    </row>
    <row r="13" spans="1:13" x14ac:dyDescent="0.35">
      <c r="A13" s="668" t="s">
        <v>9</v>
      </c>
      <c r="B13" s="668"/>
      <c r="C13" s="668"/>
      <c r="D13" s="317">
        <v>1</v>
      </c>
      <c r="E13" s="318">
        <v>2</v>
      </c>
      <c r="F13" s="319"/>
      <c r="G13" s="320"/>
      <c r="H13" s="321"/>
      <c r="I13" s="321"/>
      <c r="J13" s="322"/>
      <c r="K13" s="323">
        <f>SUM(K11:K12)</f>
        <v>2000</v>
      </c>
      <c r="L13" s="138"/>
      <c r="M13" s="138"/>
    </row>
    <row r="14" spans="1:13" x14ac:dyDescent="0.35">
      <c r="A14" s="304">
        <v>3</v>
      </c>
      <c r="B14" s="293" t="s">
        <v>2326</v>
      </c>
      <c r="C14" s="324" t="s">
        <v>2327</v>
      </c>
      <c r="D14" s="325" t="s">
        <v>2328</v>
      </c>
      <c r="E14" s="326" t="s">
        <v>2329</v>
      </c>
      <c r="F14" s="327">
        <v>4</v>
      </c>
      <c r="G14" s="328">
        <v>0.75</v>
      </c>
      <c r="H14" s="314">
        <v>1800</v>
      </c>
      <c r="I14" s="314">
        <v>5400</v>
      </c>
      <c r="J14" s="315">
        <v>87.6</v>
      </c>
      <c r="K14" s="215">
        <v>10</v>
      </c>
      <c r="L14" s="138" t="s">
        <v>2330</v>
      </c>
      <c r="M14" s="138" t="s">
        <v>2331</v>
      </c>
    </row>
    <row r="15" spans="1:13" x14ac:dyDescent="0.35">
      <c r="A15" s="304"/>
      <c r="B15" s="305"/>
      <c r="C15" s="324"/>
      <c r="D15" s="316" t="s">
        <v>2328</v>
      </c>
      <c r="E15" s="327" t="s">
        <v>2332</v>
      </c>
      <c r="F15" s="327">
        <v>4</v>
      </c>
      <c r="G15" s="328">
        <v>1.5</v>
      </c>
      <c r="H15" s="314">
        <v>3600</v>
      </c>
      <c r="I15" s="314">
        <v>10800</v>
      </c>
      <c r="J15" s="315">
        <v>87.8</v>
      </c>
      <c r="K15" s="215">
        <v>10</v>
      </c>
      <c r="L15" s="138" t="s">
        <v>2333</v>
      </c>
      <c r="M15" s="138" t="s">
        <v>2334</v>
      </c>
    </row>
    <row r="16" spans="1:13" x14ac:dyDescent="0.35">
      <c r="A16" s="304"/>
      <c r="B16" s="305"/>
      <c r="C16" s="324"/>
      <c r="D16" s="316" t="s">
        <v>2328</v>
      </c>
      <c r="E16" s="327" t="s">
        <v>2335</v>
      </c>
      <c r="F16" s="327">
        <v>4</v>
      </c>
      <c r="G16" s="328">
        <v>2.2000000000000002</v>
      </c>
      <c r="H16" s="314">
        <v>5280</v>
      </c>
      <c r="I16" s="314">
        <v>15840</v>
      </c>
      <c r="J16" s="315">
        <v>88.5</v>
      </c>
      <c r="K16" s="215">
        <v>10</v>
      </c>
      <c r="L16" s="138" t="s">
        <v>2336</v>
      </c>
      <c r="M16" s="138" t="s">
        <v>2337</v>
      </c>
    </row>
    <row r="17" spans="1:22" x14ac:dyDescent="0.35">
      <c r="A17" s="304"/>
      <c r="B17" s="305"/>
      <c r="C17" s="324"/>
      <c r="D17" s="316" t="s">
        <v>2328</v>
      </c>
      <c r="E17" s="327" t="s">
        <v>2338</v>
      </c>
      <c r="F17" s="327">
        <v>4</v>
      </c>
      <c r="G17" s="328">
        <v>3.7</v>
      </c>
      <c r="H17" s="314">
        <v>8880</v>
      </c>
      <c r="I17" s="314">
        <v>26640</v>
      </c>
      <c r="J17" s="315">
        <v>89.3</v>
      </c>
      <c r="K17" s="215">
        <v>10</v>
      </c>
      <c r="L17" s="138" t="s">
        <v>2339</v>
      </c>
      <c r="M17" s="138" t="s">
        <v>2340</v>
      </c>
    </row>
    <row r="18" spans="1:22" x14ac:dyDescent="0.35">
      <c r="A18" s="304"/>
      <c r="B18" s="305"/>
      <c r="C18" s="324"/>
      <c r="D18" s="316" t="s">
        <v>2328</v>
      </c>
      <c r="E18" s="327" t="s">
        <v>2341</v>
      </c>
      <c r="F18" s="327">
        <v>4</v>
      </c>
      <c r="G18" s="328">
        <v>5.5</v>
      </c>
      <c r="H18" s="314">
        <v>13200</v>
      </c>
      <c r="I18" s="314">
        <v>39600</v>
      </c>
      <c r="J18" s="315">
        <v>92</v>
      </c>
      <c r="K18" s="215">
        <v>10</v>
      </c>
      <c r="L18" s="138" t="s">
        <v>2342</v>
      </c>
      <c r="M18" s="138" t="s">
        <v>2343</v>
      </c>
    </row>
    <row r="19" spans="1:22" x14ac:dyDescent="0.35">
      <c r="A19" s="304"/>
      <c r="B19" s="305"/>
      <c r="C19" s="324"/>
      <c r="D19" s="316" t="s">
        <v>2328</v>
      </c>
      <c r="E19" s="327" t="s">
        <v>2344</v>
      </c>
      <c r="F19" s="327">
        <v>4</v>
      </c>
      <c r="G19" s="328">
        <v>7.5</v>
      </c>
      <c r="H19" s="314">
        <v>18000</v>
      </c>
      <c r="I19" s="314">
        <v>54000</v>
      </c>
      <c r="J19" s="315">
        <v>92.3</v>
      </c>
      <c r="K19" s="215">
        <v>5</v>
      </c>
      <c r="L19" s="138" t="s">
        <v>2345</v>
      </c>
      <c r="M19" s="138" t="s">
        <v>2346</v>
      </c>
    </row>
    <row r="20" spans="1:22" x14ac:dyDescent="0.35">
      <c r="A20" s="304"/>
      <c r="B20" s="305"/>
      <c r="C20" s="324"/>
      <c r="D20" s="316" t="s">
        <v>2328</v>
      </c>
      <c r="E20" s="327" t="s">
        <v>2347</v>
      </c>
      <c r="F20" s="327">
        <v>4</v>
      </c>
      <c r="G20" s="328">
        <v>11</v>
      </c>
      <c r="H20" s="314">
        <v>26400</v>
      </c>
      <c r="I20" s="314">
        <v>79200</v>
      </c>
      <c r="J20" s="315">
        <v>92.2</v>
      </c>
      <c r="K20" s="215">
        <v>5</v>
      </c>
      <c r="L20" s="138" t="s">
        <v>2348</v>
      </c>
      <c r="M20" s="138" t="s">
        <v>2349</v>
      </c>
    </row>
    <row r="21" spans="1:22" x14ac:dyDescent="0.35">
      <c r="A21" s="304"/>
      <c r="B21" s="305"/>
      <c r="C21" s="324"/>
      <c r="D21" s="316" t="s">
        <v>2328</v>
      </c>
      <c r="E21" s="327" t="s">
        <v>2350</v>
      </c>
      <c r="F21" s="327">
        <v>4</v>
      </c>
      <c r="G21" s="328">
        <v>15</v>
      </c>
      <c r="H21" s="314">
        <v>36000</v>
      </c>
      <c r="I21" s="314">
        <v>108000</v>
      </c>
      <c r="J21" s="315">
        <v>92.8</v>
      </c>
      <c r="K21" s="215">
        <v>5</v>
      </c>
      <c r="L21" s="138" t="s">
        <v>2351</v>
      </c>
      <c r="M21" s="138" t="s">
        <v>2352</v>
      </c>
    </row>
    <row r="22" spans="1:22" x14ac:dyDescent="0.35">
      <c r="A22" s="304"/>
      <c r="B22" s="305"/>
      <c r="C22" s="324"/>
      <c r="D22" s="316" t="s">
        <v>2328</v>
      </c>
      <c r="E22" s="327" t="s">
        <v>2353</v>
      </c>
      <c r="F22" s="327">
        <v>4</v>
      </c>
      <c r="G22" s="328">
        <v>18.5</v>
      </c>
      <c r="H22" s="314">
        <v>44400</v>
      </c>
      <c r="I22" s="314">
        <v>133200</v>
      </c>
      <c r="J22" s="315">
        <v>93.9</v>
      </c>
      <c r="K22" s="215">
        <v>5</v>
      </c>
      <c r="L22" s="138" t="s">
        <v>2354</v>
      </c>
      <c r="M22" s="138" t="s">
        <v>2355</v>
      </c>
    </row>
    <row r="23" spans="1:22" x14ac:dyDescent="0.35">
      <c r="A23" s="304"/>
      <c r="B23" s="305"/>
      <c r="C23" s="324"/>
      <c r="D23" s="316" t="s">
        <v>2328</v>
      </c>
      <c r="E23" s="327" t="s">
        <v>2356</v>
      </c>
      <c r="F23" s="327">
        <v>4</v>
      </c>
      <c r="G23" s="328">
        <v>22</v>
      </c>
      <c r="H23" s="314">
        <v>52800</v>
      </c>
      <c r="I23" s="314">
        <v>158400</v>
      </c>
      <c r="J23" s="315">
        <v>94.1</v>
      </c>
      <c r="K23" s="215">
        <v>5</v>
      </c>
      <c r="L23" s="138" t="s">
        <v>2357</v>
      </c>
      <c r="M23" s="138" t="s">
        <v>2358</v>
      </c>
    </row>
    <row r="24" spans="1:22" x14ac:dyDescent="0.35">
      <c r="A24" s="304"/>
      <c r="B24" s="305"/>
      <c r="C24" s="324"/>
      <c r="D24" s="316" t="s">
        <v>2328</v>
      </c>
      <c r="E24" s="327" t="s">
        <v>2359</v>
      </c>
      <c r="F24" s="327">
        <v>4</v>
      </c>
      <c r="G24" s="328">
        <v>30</v>
      </c>
      <c r="H24" s="314">
        <v>72000</v>
      </c>
      <c r="I24" s="314">
        <v>216000</v>
      </c>
      <c r="J24" s="315">
        <v>94.6</v>
      </c>
      <c r="K24" s="215">
        <v>5</v>
      </c>
      <c r="L24" s="307" t="s">
        <v>2360</v>
      </c>
      <c r="M24" s="307" t="s">
        <v>2361</v>
      </c>
    </row>
    <row r="25" spans="1:22" s="133" customFormat="1" x14ac:dyDescent="0.35">
      <c r="A25" s="292"/>
      <c r="B25" s="308"/>
      <c r="C25" s="324"/>
      <c r="D25" s="316" t="s">
        <v>2328</v>
      </c>
      <c r="E25" s="327" t="s">
        <v>2362</v>
      </c>
      <c r="F25" s="327">
        <v>4</v>
      </c>
      <c r="G25" s="328">
        <v>37</v>
      </c>
      <c r="H25" s="314">
        <v>88800</v>
      </c>
      <c r="I25" s="314">
        <v>266400</v>
      </c>
      <c r="J25" s="315">
        <v>95.1</v>
      </c>
      <c r="K25" s="215">
        <v>5</v>
      </c>
      <c r="L25" s="138" t="s">
        <v>2363</v>
      </c>
      <c r="M25" s="138" t="s">
        <v>2364</v>
      </c>
    </row>
    <row r="26" spans="1:22" s="336" customFormat="1" x14ac:dyDescent="0.35">
      <c r="A26" s="667" t="s">
        <v>9</v>
      </c>
      <c r="B26" s="667"/>
      <c r="C26" s="667"/>
      <c r="D26" s="329">
        <v>1</v>
      </c>
      <c r="E26" s="330">
        <v>12</v>
      </c>
      <c r="F26" s="330"/>
      <c r="G26" s="331"/>
      <c r="H26" s="332"/>
      <c r="I26" s="332"/>
      <c r="J26" s="333"/>
      <c r="K26" s="334">
        <f>SUM(K14:K25)</f>
        <v>85</v>
      </c>
      <c r="L26" s="138"/>
      <c r="M26" s="138"/>
      <c r="N26" s="335"/>
      <c r="O26" s="335"/>
      <c r="P26" s="335"/>
      <c r="Q26" s="335"/>
      <c r="R26" s="335"/>
      <c r="S26" s="335"/>
      <c r="T26" s="335"/>
      <c r="U26" s="335"/>
      <c r="V26" s="335"/>
    </row>
    <row r="27" spans="1:22" s="336" customFormat="1" x14ac:dyDescent="0.35">
      <c r="A27" s="337">
        <v>4</v>
      </c>
      <c r="B27" s="338" t="s">
        <v>2365</v>
      </c>
      <c r="C27" s="339" t="s">
        <v>2366</v>
      </c>
      <c r="D27" s="340" t="s">
        <v>2367</v>
      </c>
      <c r="E27" s="155" t="s">
        <v>2368</v>
      </c>
      <c r="F27" s="341">
        <v>4</v>
      </c>
      <c r="G27" s="342">
        <v>0.75</v>
      </c>
      <c r="H27" s="343">
        <v>1800</v>
      </c>
      <c r="I27" s="343">
        <v>5400</v>
      </c>
      <c r="J27" s="344">
        <v>83</v>
      </c>
      <c r="K27" s="251">
        <v>1500</v>
      </c>
      <c r="L27" s="138" t="s">
        <v>2369</v>
      </c>
      <c r="M27" s="138" t="s">
        <v>2370</v>
      </c>
      <c r="N27" s="335"/>
      <c r="O27" s="335"/>
      <c r="P27" s="335"/>
      <c r="Q27" s="335"/>
      <c r="R27" s="335"/>
      <c r="S27" s="335"/>
      <c r="T27" s="335"/>
      <c r="U27" s="335"/>
      <c r="V27" s="335"/>
    </row>
    <row r="28" spans="1:22" s="336" customFormat="1" x14ac:dyDescent="0.35">
      <c r="A28" s="337"/>
      <c r="B28" s="338"/>
      <c r="C28" s="339"/>
      <c r="D28" s="340" t="s">
        <v>2367</v>
      </c>
      <c r="E28" s="155" t="s">
        <v>2371</v>
      </c>
      <c r="F28" s="341">
        <v>4</v>
      </c>
      <c r="G28" s="342">
        <v>1.1000000000000001</v>
      </c>
      <c r="H28" s="343">
        <v>2640</v>
      </c>
      <c r="I28" s="343">
        <v>7920</v>
      </c>
      <c r="J28" s="344">
        <v>83.9</v>
      </c>
      <c r="K28" s="251">
        <v>1500</v>
      </c>
      <c r="L28" s="138" t="s">
        <v>2372</v>
      </c>
      <c r="M28" s="138" t="s">
        <v>2373</v>
      </c>
      <c r="N28" s="335"/>
      <c r="O28" s="335"/>
      <c r="P28" s="335"/>
      <c r="Q28" s="335"/>
      <c r="R28" s="335"/>
      <c r="S28" s="335"/>
      <c r="T28" s="335"/>
      <c r="U28" s="335"/>
      <c r="V28" s="335"/>
    </row>
    <row r="29" spans="1:22" s="336" customFormat="1" x14ac:dyDescent="0.35">
      <c r="A29" s="337"/>
      <c r="B29" s="338"/>
      <c r="C29" s="339"/>
      <c r="D29" s="340" t="s">
        <v>2367</v>
      </c>
      <c r="E29" s="155" t="s">
        <v>2374</v>
      </c>
      <c r="F29" s="341">
        <v>4</v>
      </c>
      <c r="G29" s="342">
        <v>1.5</v>
      </c>
      <c r="H29" s="343">
        <v>3600</v>
      </c>
      <c r="I29" s="343">
        <v>10800</v>
      </c>
      <c r="J29" s="344">
        <v>83.6</v>
      </c>
      <c r="K29" s="251">
        <v>1500</v>
      </c>
      <c r="L29" s="138" t="s">
        <v>2375</v>
      </c>
      <c r="M29" s="138" t="s">
        <v>2376</v>
      </c>
      <c r="N29" s="335"/>
      <c r="O29" s="335"/>
      <c r="P29" s="335"/>
      <c r="Q29" s="335"/>
      <c r="R29" s="335"/>
      <c r="S29" s="335"/>
      <c r="T29" s="335"/>
      <c r="U29" s="335"/>
      <c r="V29" s="335"/>
    </row>
    <row r="30" spans="1:22" s="336" customFormat="1" x14ac:dyDescent="0.35">
      <c r="A30" s="337"/>
      <c r="B30" s="338"/>
      <c r="C30" s="339"/>
      <c r="D30" s="340" t="s">
        <v>2367</v>
      </c>
      <c r="E30" s="155" t="s">
        <v>2377</v>
      </c>
      <c r="F30" s="341">
        <v>4</v>
      </c>
      <c r="G30" s="342">
        <v>2.2000000000000002</v>
      </c>
      <c r="H30" s="343">
        <v>5280</v>
      </c>
      <c r="I30" s="343">
        <v>15840</v>
      </c>
      <c r="J30" s="344">
        <v>86.5</v>
      </c>
      <c r="K30" s="251">
        <v>1500</v>
      </c>
      <c r="L30" s="138" t="s">
        <v>2378</v>
      </c>
      <c r="M30" s="138" t="s">
        <v>2379</v>
      </c>
      <c r="N30" s="335"/>
      <c r="O30" s="335"/>
      <c r="P30" s="335"/>
      <c r="Q30" s="335"/>
      <c r="R30" s="335"/>
      <c r="S30" s="335"/>
      <c r="T30" s="335"/>
      <c r="U30" s="335"/>
      <c r="V30" s="335"/>
    </row>
    <row r="31" spans="1:22" s="336" customFormat="1" x14ac:dyDescent="0.35">
      <c r="A31" s="337"/>
      <c r="B31" s="338"/>
      <c r="C31" s="339"/>
      <c r="D31" s="340" t="s">
        <v>2367</v>
      </c>
      <c r="E31" s="155" t="s">
        <v>2380</v>
      </c>
      <c r="F31" s="341">
        <v>4</v>
      </c>
      <c r="G31" s="342">
        <v>3</v>
      </c>
      <c r="H31" s="343">
        <v>7200</v>
      </c>
      <c r="I31" s="343">
        <v>21600</v>
      </c>
      <c r="J31" s="344">
        <v>87.1</v>
      </c>
      <c r="K31" s="251">
        <v>1500</v>
      </c>
      <c r="L31" s="138" t="s">
        <v>2381</v>
      </c>
      <c r="M31" s="138" t="s">
        <v>2382</v>
      </c>
      <c r="N31" s="335"/>
      <c r="O31" s="335"/>
      <c r="P31" s="335"/>
      <c r="Q31" s="335"/>
      <c r="R31" s="335"/>
      <c r="S31" s="335"/>
      <c r="T31" s="335"/>
      <c r="U31" s="335"/>
      <c r="V31" s="335"/>
    </row>
    <row r="32" spans="1:22" s="336" customFormat="1" x14ac:dyDescent="0.35">
      <c r="A32" s="337"/>
      <c r="B32" s="338"/>
      <c r="C32" s="339"/>
      <c r="D32" s="340" t="s">
        <v>2367</v>
      </c>
      <c r="E32" s="155" t="s">
        <v>2383</v>
      </c>
      <c r="F32" s="341">
        <v>4</v>
      </c>
      <c r="G32" s="342">
        <v>4</v>
      </c>
      <c r="H32" s="343">
        <v>9600</v>
      </c>
      <c r="I32" s="343">
        <v>28800</v>
      </c>
      <c r="J32" s="344">
        <v>88.2</v>
      </c>
      <c r="K32" s="251">
        <v>1500</v>
      </c>
      <c r="L32" s="138" t="s">
        <v>2384</v>
      </c>
      <c r="M32" s="138" t="s">
        <v>2385</v>
      </c>
      <c r="N32" s="335"/>
      <c r="O32" s="335"/>
      <c r="P32" s="335"/>
      <c r="Q32" s="335"/>
      <c r="R32" s="335"/>
      <c r="S32" s="335"/>
      <c r="T32" s="335"/>
      <c r="U32" s="335"/>
      <c r="V32" s="335"/>
    </row>
    <row r="33" spans="1:22" s="336" customFormat="1" x14ac:dyDescent="0.35">
      <c r="A33" s="337"/>
      <c r="B33" s="338"/>
      <c r="C33" s="339"/>
      <c r="D33" s="340" t="s">
        <v>2367</v>
      </c>
      <c r="E33" s="155" t="s">
        <v>2386</v>
      </c>
      <c r="F33" s="341">
        <v>4</v>
      </c>
      <c r="G33" s="342">
        <v>5.5</v>
      </c>
      <c r="H33" s="343">
        <v>13200</v>
      </c>
      <c r="I33" s="343">
        <v>39600</v>
      </c>
      <c r="J33" s="344">
        <v>89</v>
      </c>
      <c r="K33" s="251">
        <v>1500</v>
      </c>
      <c r="L33" s="138" t="s">
        <v>2387</v>
      </c>
      <c r="M33" s="138" t="s">
        <v>2388</v>
      </c>
      <c r="N33" s="335"/>
      <c r="O33" s="335"/>
      <c r="P33" s="335"/>
      <c r="Q33" s="335"/>
      <c r="R33" s="335"/>
      <c r="S33" s="335"/>
      <c r="T33" s="335"/>
      <c r="U33" s="335"/>
      <c r="V33" s="335"/>
    </row>
    <row r="34" spans="1:22" s="336" customFormat="1" x14ac:dyDescent="0.35">
      <c r="A34" s="337"/>
      <c r="B34" s="338"/>
      <c r="C34" s="339"/>
      <c r="D34" s="340" t="s">
        <v>2367</v>
      </c>
      <c r="E34" s="155" t="s">
        <v>2389</v>
      </c>
      <c r="F34" s="341">
        <v>4</v>
      </c>
      <c r="G34" s="342">
        <v>7.5</v>
      </c>
      <c r="H34" s="343">
        <v>18000</v>
      </c>
      <c r="I34" s="343">
        <v>54000</v>
      </c>
      <c r="J34" s="344">
        <v>92.1</v>
      </c>
      <c r="K34" s="251">
        <v>1500</v>
      </c>
      <c r="L34" s="138" t="s">
        <v>2390</v>
      </c>
      <c r="M34" s="138" t="s">
        <v>2391</v>
      </c>
      <c r="N34" s="335"/>
      <c r="O34" s="335"/>
      <c r="P34" s="335"/>
      <c r="Q34" s="335"/>
      <c r="R34" s="335"/>
      <c r="S34" s="335"/>
      <c r="T34" s="335"/>
      <c r="U34" s="335"/>
      <c r="V34" s="335"/>
    </row>
    <row r="35" spans="1:22" s="336" customFormat="1" x14ac:dyDescent="0.35">
      <c r="A35" s="337"/>
      <c r="B35" s="338"/>
      <c r="C35" s="339"/>
      <c r="D35" s="340" t="s">
        <v>2367</v>
      </c>
      <c r="E35" s="155" t="s">
        <v>2392</v>
      </c>
      <c r="F35" s="341">
        <v>4</v>
      </c>
      <c r="G35" s="342">
        <v>11</v>
      </c>
      <c r="H35" s="343">
        <v>26400</v>
      </c>
      <c r="I35" s="343">
        <v>79200</v>
      </c>
      <c r="J35" s="344">
        <v>91.6</v>
      </c>
      <c r="K35" s="251">
        <v>1500</v>
      </c>
      <c r="L35" s="307" t="s">
        <v>2393</v>
      </c>
      <c r="M35" s="307" t="s">
        <v>2394</v>
      </c>
      <c r="N35" s="335"/>
      <c r="O35" s="335"/>
      <c r="P35" s="335"/>
      <c r="Q35" s="335"/>
      <c r="R35" s="335"/>
      <c r="S35" s="335"/>
      <c r="T35" s="335"/>
      <c r="U35" s="335"/>
      <c r="V35" s="335"/>
    </row>
    <row r="36" spans="1:22" s="336" customFormat="1" x14ac:dyDescent="0.35">
      <c r="A36" s="345"/>
      <c r="B36" s="346"/>
      <c r="C36" s="339"/>
      <c r="D36" s="340" t="s">
        <v>2367</v>
      </c>
      <c r="E36" s="155" t="s">
        <v>2395</v>
      </c>
      <c r="F36" s="341">
        <v>4</v>
      </c>
      <c r="G36" s="342">
        <v>15</v>
      </c>
      <c r="H36" s="343">
        <v>36000</v>
      </c>
      <c r="I36" s="343">
        <v>108000</v>
      </c>
      <c r="J36" s="344">
        <v>92.7</v>
      </c>
      <c r="K36" s="251">
        <v>1500</v>
      </c>
      <c r="L36" s="138" t="s">
        <v>2396</v>
      </c>
      <c r="M36" s="138" t="s">
        <v>2397</v>
      </c>
      <c r="N36" s="347"/>
      <c r="O36" s="347"/>
      <c r="P36" s="347"/>
      <c r="Q36" s="347"/>
      <c r="R36" s="347"/>
      <c r="S36" s="347"/>
      <c r="T36" s="347"/>
      <c r="U36" s="347"/>
      <c r="V36" s="347"/>
    </row>
    <row r="37" spans="1:22" x14ac:dyDescent="0.35">
      <c r="A37" s="668" t="s">
        <v>9</v>
      </c>
      <c r="B37" s="668"/>
      <c r="C37" s="668"/>
      <c r="D37" s="348">
        <v>1</v>
      </c>
      <c r="E37" s="319">
        <v>10</v>
      </c>
      <c r="F37" s="319"/>
      <c r="G37" s="320"/>
      <c r="H37" s="349"/>
      <c r="I37" s="349"/>
      <c r="J37" s="350"/>
      <c r="K37" s="351">
        <f>SUM(K27:K36)</f>
        <v>15000</v>
      </c>
      <c r="L37" s="138"/>
      <c r="M37" s="138"/>
    </row>
    <row r="38" spans="1:22" x14ac:dyDescent="0.35">
      <c r="A38" s="352">
        <v>5</v>
      </c>
      <c r="B38" s="277" t="s">
        <v>2398</v>
      </c>
      <c r="C38" s="353" t="s">
        <v>2399</v>
      </c>
      <c r="D38" s="341" t="s">
        <v>2400</v>
      </c>
      <c r="E38" s="341" t="s">
        <v>2401</v>
      </c>
      <c r="F38" s="341">
        <v>2</v>
      </c>
      <c r="G38" s="342">
        <v>0.75</v>
      </c>
      <c r="H38" s="343">
        <v>1800</v>
      </c>
      <c r="I38" s="343">
        <v>5400</v>
      </c>
      <c r="J38" s="344">
        <v>80.7</v>
      </c>
      <c r="K38" s="215">
        <v>100</v>
      </c>
      <c r="L38" s="138" t="s">
        <v>2402</v>
      </c>
      <c r="M38" s="138" t="s">
        <v>2403</v>
      </c>
    </row>
    <row r="39" spans="1:22" x14ac:dyDescent="0.35">
      <c r="A39" s="337"/>
      <c r="B39" s="338"/>
      <c r="C39" s="353"/>
      <c r="D39" s="341" t="s">
        <v>2400</v>
      </c>
      <c r="E39" s="341" t="s">
        <v>2404</v>
      </c>
      <c r="F39" s="341">
        <v>2</v>
      </c>
      <c r="G39" s="342">
        <v>1.1000000000000001</v>
      </c>
      <c r="H39" s="343">
        <v>2640</v>
      </c>
      <c r="I39" s="343">
        <v>7920</v>
      </c>
      <c r="J39" s="344">
        <v>82.7</v>
      </c>
      <c r="K39" s="215">
        <v>100</v>
      </c>
      <c r="L39" s="138" t="s">
        <v>2405</v>
      </c>
      <c r="M39" s="138" t="s">
        <v>2406</v>
      </c>
    </row>
    <row r="40" spans="1:22" x14ac:dyDescent="0.35">
      <c r="A40" s="337"/>
      <c r="B40" s="338"/>
      <c r="C40" s="353"/>
      <c r="D40" s="341" t="s">
        <v>2400</v>
      </c>
      <c r="E40" s="341" t="s">
        <v>2407</v>
      </c>
      <c r="F40" s="341">
        <v>2</v>
      </c>
      <c r="G40" s="342">
        <v>1.5</v>
      </c>
      <c r="H40" s="343">
        <v>3600</v>
      </c>
      <c r="I40" s="343">
        <v>10800</v>
      </c>
      <c r="J40" s="344">
        <v>84.2</v>
      </c>
      <c r="K40" s="215">
        <v>100</v>
      </c>
      <c r="L40" s="138" t="s">
        <v>2408</v>
      </c>
      <c r="M40" s="138" t="s">
        <v>2409</v>
      </c>
    </row>
    <row r="41" spans="1:22" x14ac:dyDescent="0.35">
      <c r="A41" s="337"/>
      <c r="B41" s="338"/>
      <c r="C41" s="353"/>
      <c r="D41" s="341" t="s">
        <v>2400</v>
      </c>
      <c r="E41" s="341" t="s">
        <v>2410</v>
      </c>
      <c r="F41" s="341">
        <v>2</v>
      </c>
      <c r="G41" s="342">
        <v>2.2000000000000002</v>
      </c>
      <c r="H41" s="343">
        <v>5280</v>
      </c>
      <c r="I41" s="343">
        <v>15840</v>
      </c>
      <c r="J41" s="344">
        <v>85.9</v>
      </c>
      <c r="K41" s="215">
        <v>100</v>
      </c>
      <c r="L41" s="138" t="s">
        <v>2411</v>
      </c>
      <c r="M41" s="138" t="s">
        <v>2412</v>
      </c>
    </row>
    <row r="42" spans="1:22" x14ac:dyDescent="0.35">
      <c r="A42" s="337"/>
      <c r="B42" s="338"/>
      <c r="C42" s="353"/>
      <c r="D42" s="341" t="s">
        <v>2400</v>
      </c>
      <c r="E42" s="341" t="s">
        <v>2413</v>
      </c>
      <c r="F42" s="341">
        <v>2</v>
      </c>
      <c r="G42" s="342">
        <v>3</v>
      </c>
      <c r="H42" s="343">
        <v>7200</v>
      </c>
      <c r="I42" s="343">
        <v>21600</v>
      </c>
      <c r="J42" s="344">
        <v>87.1</v>
      </c>
      <c r="K42" s="215">
        <v>100</v>
      </c>
      <c r="L42" s="138" t="s">
        <v>2414</v>
      </c>
      <c r="M42" s="138" t="s">
        <v>2415</v>
      </c>
    </row>
    <row r="43" spans="1:22" x14ac:dyDescent="0.35">
      <c r="A43" s="337"/>
      <c r="B43" s="338"/>
      <c r="C43" s="353"/>
      <c r="D43" s="341" t="s">
        <v>2400</v>
      </c>
      <c r="E43" s="341" t="s">
        <v>2416</v>
      </c>
      <c r="F43" s="341">
        <v>2</v>
      </c>
      <c r="G43" s="342">
        <v>4</v>
      </c>
      <c r="H43" s="343">
        <v>9600</v>
      </c>
      <c r="I43" s="343">
        <v>28800</v>
      </c>
      <c r="J43" s="344">
        <v>88.1</v>
      </c>
      <c r="K43" s="215">
        <v>100</v>
      </c>
      <c r="L43" s="138" t="s">
        <v>2417</v>
      </c>
      <c r="M43" s="138" t="s">
        <v>2418</v>
      </c>
    </row>
    <row r="44" spans="1:22" x14ac:dyDescent="0.35">
      <c r="A44" s="337"/>
      <c r="B44" s="338"/>
      <c r="C44" s="353"/>
      <c r="D44" s="341" t="s">
        <v>2400</v>
      </c>
      <c r="E44" s="341" t="s">
        <v>2419</v>
      </c>
      <c r="F44" s="341">
        <v>2</v>
      </c>
      <c r="G44" s="342">
        <v>5.5</v>
      </c>
      <c r="H44" s="343">
        <v>13200</v>
      </c>
      <c r="I44" s="343">
        <v>39600</v>
      </c>
      <c r="J44" s="344">
        <v>89.2</v>
      </c>
      <c r="K44" s="215">
        <v>100</v>
      </c>
      <c r="L44" s="138" t="s">
        <v>2420</v>
      </c>
      <c r="M44" s="138" t="s">
        <v>2421</v>
      </c>
    </row>
    <row r="45" spans="1:22" x14ac:dyDescent="0.35">
      <c r="A45" s="337"/>
      <c r="B45" s="338"/>
      <c r="C45" s="353"/>
      <c r="D45" s="341" t="s">
        <v>2400</v>
      </c>
      <c r="E45" s="341" t="s">
        <v>2422</v>
      </c>
      <c r="F45" s="341">
        <v>2</v>
      </c>
      <c r="G45" s="342">
        <v>7.5</v>
      </c>
      <c r="H45" s="343">
        <v>18000</v>
      </c>
      <c r="I45" s="343">
        <v>54000</v>
      </c>
      <c r="J45" s="344">
        <v>90.1</v>
      </c>
      <c r="K45" s="215">
        <v>100</v>
      </c>
      <c r="L45" s="138" t="s">
        <v>2423</v>
      </c>
      <c r="M45" s="138" t="s">
        <v>2424</v>
      </c>
    </row>
    <row r="46" spans="1:22" x14ac:dyDescent="0.35">
      <c r="A46" s="337"/>
      <c r="B46" s="338"/>
      <c r="C46" s="353"/>
      <c r="D46" s="341" t="s">
        <v>2400</v>
      </c>
      <c r="E46" s="341" t="s">
        <v>2425</v>
      </c>
      <c r="F46" s="341">
        <v>2</v>
      </c>
      <c r="G46" s="342">
        <v>11</v>
      </c>
      <c r="H46" s="343">
        <v>26400</v>
      </c>
      <c r="I46" s="343">
        <v>79200</v>
      </c>
      <c r="J46" s="344">
        <v>91.2</v>
      </c>
      <c r="K46" s="215">
        <v>100</v>
      </c>
      <c r="L46" s="138" t="s">
        <v>2426</v>
      </c>
      <c r="M46" s="138" t="s">
        <v>2427</v>
      </c>
    </row>
    <row r="47" spans="1:22" x14ac:dyDescent="0.35">
      <c r="A47" s="337"/>
      <c r="B47" s="338"/>
      <c r="C47" s="353"/>
      <c r="D47" s="341" t="s">
        <v>2400</v>
      </c>
      <c r="E47" s="341" t="s">
        <v>2428</v>
      </c>
      <c r="F47" s="341">
        <v>2</v>
      </c>
      <c r="G47" s="342">
        <v>15</v>
      </c>
      <c r="H47" s="343">
        <v>36000</v>
      </c>
      <c r="I47" s="343">
        <v>108000</v>
      </c>
      <c r="J47" s="344">
        <v>91.9</v>
      </c>
      <c r="K47" s="215">
        <v>100</v>
      </c>
      <c r="L47" s="138" t="s">
        <v>2429</v>
      </c>
      <c r="M47" s="138" t="s">
        <v>2430</v>
      </c>
    </row>
    <row r="48" spans="1:22" x14ac:dyDescent="0.35">
      <c r="A48" s="337"/>
      <c r="B48" s="338"/>
      <c r="C48" s="353"/>
      <c r="D48" s="341" t="s">
        <v>2400</v>
      </c>
      <c r="E48" s="341" t="s">
        <v>2431</v>
      </c>
      <c r="F48" s="341">
        <v>2</v>
      </c>
      <c r="G48" s="342">
        <v>18.5</v>
      </c>
      <c r="H48" s="343">
        <v>44400</v>
      </c>
      <c r="I48" s="343">
        <v>133200</v>
      </c>
      <c r="J48" s="344">
        <v>92.4</v>
      </c>
      <c r="K48" s="215">
        <v>100</v>
      </c>
      <c r="L48" s="138" t="s">
        <v>2432</v>
      </c>
      <c r="M48" s="138" t="s">
        <v>2433</v>
      </c>
    </row>
    <row r="49" spans="1:13" x14ac:dyDescent="0.35">
      <c r="A49" s="337"/>
      <c r="B49" s="338"/>
      <c r="C49" s="353"/>
      <c r="D49" s="341" t="s">
        <v>2400</v>
      </c>
      <c r="E49" s="341" t="s">
        <v>2434</v>
      </c>
      <c r="F49" s="341">
        <v>2</v>
      </c>
      <c r="G49" s="342">
        <v>22</v>
      </c>
      <c r="H49" s="343">
        <v>52800</v>
      </c>
      <c r="I49" s="343">
        <v>158400</v>
      </c>
      <c r="J49" s="344">
        <v>92.7</v>
      </c>
      <c r="K49" s="215">
        <v>100</v>
      </c>
      <c r="L49" s="138" t="s">
        <v>2435</v>
      </c>
      <c r="M49" s="138" t="s">
        <v>2436</v>
      </c>
    </row>
    <row r="50" spans="1:13" x14ac:dyDescent="0.35">
      <c r="A50" s="337"/>
      <c r="B50" s="338"/>
      <c r="C50" s="353"/>
      <c r="D50" s="341" t="s">
        <v>2400</v>
      </c>
      <c r="E50" s="341" t="s">
        <v>2437</v>
      </c>
      <c r="F50" s="341">
        <v>2</v>
      </c>
      <c r="G50" s="342">
        <v>22</v>
      </c>
      <c r="H50" s="343">
        <v>52800</v>
      </c>
      <c r="I50" s="343">
        <v>158400</v>
      </c>
      <c r="J50" s="344">
        <v>92.7</v>
      </c>
      <c r="K50" s="215">
        <v>100</v>
      </c>
      <c r="L50" s="138" t="s">
        <v>2438</v>
      </c>
      <c r="M50" s="138" t="s">
        <v>2439</v>
      </c>
    </row>
    <row r="51" spans="1:13" x14ac:dyDescent="0.35">
      <c r="A51" s="337"/>
      <c r="B51" s="338"/>
      <c r="C51" s="353"/>
      <c r="D51" s="341" t="s">
        <v>2400</v>
      </c>
      <c r="E51" s="341" t="s">
        <v>2440</v>
      </c>
      <c r="F51" s="341">
        <v>2</v>
      </c>
      <c r="G51" s="342">
        <v>30</v>
      </c>
      <c r="H51" s="343">
        <v>72000</v>
      </c>
      <c r="I51" s="343">
        <v>216000</v>
      </c>
      <c r="J51" s="344">
        <v>93.3</v>
      </c>
      <c r="K51" s="215">
        <v>100</v>
      </c>
      <c r="L51" s="138" t="s">
        <v>2441</v>
      </c>
      <c r="M51" s="138" t="s">
        <v>2442</v>
      </c>
    </row>
    <row r="52" spans="1:13" x14ac:dyDescent="0.35">
      <c r="A52" s="337"/>
      <c r="B52" s="338"/>
      <c r="C52" s="353"/>
      <c r="D52" s="341" t="s">
        <v>2400</v>
      </c>
      <c r="E52" s="341" t="s">
        <v>2443</v>
      </c>
      <c r="F52" s="341">
        <v>2</v>
      </c>
      <c r="G52" s="342">
        <v>30</v>
      </c>
      <c r="H52" s="343">
        <v>72000</v>
      </c>
      <c r="I52" s="343">
        <v>216000</v>
      </c>
      <c r="J52" s="344">
        <v>93.3</v>
      </c>
      <c r="K52" s="215">
        <v>100</v>
      </c>
      <c r="L52" s="138" t="s">
        <v>2444</v>
      </c>
      <c r="M52" s="138" t="s">
        <v>2445</v>
      </c>
    </row>
    <row r="53" spans="1:13" x14ac:dyDescent="0.35">
      <c r="A53" s="337"/>
      <c r="B53" s="338"/>
      <c r="C53" s="353"/>
      <c r="D53" s="341" t="s">
        <v>2400</v>
      </c>
      <c r="E53" s="341" t="s">
        <v>2446</v>
      </c>
      <c r="F53" s="341">
        <v>2</v>
      </c>
      <c r="G53" s="342">
        <v>37</v>
      </c>
      <c r="H53" s="343">
        <v>88800</v>
      </c>
      <c r="I53" s="343">
        <v>266400</v>
      </c>
      <c r="J53" s="344">
        <v>93.7</v>
      </c>
      <c r="K53" s="215">
        <v>100</v>
      </c>
      <c r="L53" s="138" t="s">
        <v>2447</v>
      </c>
      <c r="M53" s="138" t="s">
        <v>2448</v>
      </c>
    </row>
    <row r="54" spans="1:13" x14ac:dyDescent="0.35">
      <c r="A54" s="337"/>
      <c r="B54" s="338"/>
      <c r="C54" s="353"/>
      <c r="D54" s="341" t="s">
        <v>2400</v>
      </c>
      <c r="E54" s="341" t="s">
        <v>2449</v>
      </c>
      <c r="F54" s="341">
        <v>4</v>
      </c>
      <c r="G54" s="342">
        <v>0.75</v>
      </c>
      <c r="H54" s="343">
        <v>1800</v>
      </c>
      <c r="I54" s="343">
        <v>5400</v>
      </c>
      <c r="J54" s="344">
        <v>82.5</v>
      </c>
      <c r="K54" s="215">
        <v>100</v>
      </c>
      <c r="L54" s="138" t="s">
        <v>2450</v>
      </c>
      <c r="M54" s="138" t="s">
        <v>2451</v>
      </c>
    </row>
    <row r="55" spans="1:13" x14ac:dyDescent="0.35">
      <c r="A55" s="337"/>
      <c r="B55" s="338"/>
      <c r="C55" s="353"/>
      <c r="D55" s="341" t="s">
        <v>2400</v>
      </c>
      <c r="E55" s="341" t="s">
        <v>2452</v>
      </c>
      <c r="F55" s="341">
        <v>4</v>
      </c>
      <c r="G55" s="342">
        <v>1.1000000000000001</v>
      </c>
      <c r="H55" s="343">
        <v>2640</v>
      </c>
      <c r="I55" s="343">
        <v>7920</v>
      </c>
      <c r="J55" s="344">
        <v>84.1</v>
      </c>
      <c r="K55" s="215">
        <v>100</v>
      </c>
      <c r="L55" s="138" t="s">
        <v>2453</v>
      </c>
      <c r="M55" s="138" t="s">
        <v>2454</v>
      </c>
    </row>
    <row r="56" spans="1:13" x14ac:dyDescent="0.35">
      <c r="A56" s="337"/>
      <c r="B56" s="338"/>
      <c r="C56" s="353"/>
      <c r="D56" s="341" t="s">
        <v>2400</v>
      </c>
      <c r="E56" s="341" t="s">
        <v>2455</v>
      </c>
      <c r="F56" s="341">
        <v>4</v>
      </c>
      <c r="G56" s="342">
        <v>1.5</v>
      </c>
      <c r="H56" s="343">
        <v>3600</v>
      </c>
      <c r="I56" s="343">
        <v>10800</v>
      </c>
      <c r="J56" s="344">
        <v>85.3</v>
      </c>
      <c r="K56" s="215">
        <v>100</v>
      </c>
      <c r="L56" s="138" t="s">
        <v>2456</v>
      </c>
      <c r="M56" s="138" t="s">
        <v>2457</v>
      </c>
    </row>
    <row r="57" spans="1:13" x14ac:dyDescent="0.35">
      <c r="A57" s="337"/>
      <c r="B57" s="338"/>
      <c r="C57" s="353"/>
      <c r="D57" s="341" t="s">
        <v>2400</v>
      </c>
      <c r="E57" s="341" t="s">
        <v>2458</v>
      </c>
      <c r="F57" s="341">
        <v>4</v>
      </c>
      <c r="G57" s="342">
        <v>2.2000000000000002</v>
      </c>
      <c r="H57" s="343">
        <v>5280</v>
      </c>
      <c r="I57" s="343">
        <v>15840</v>
      </c>
      <c r="J57" s="344">
        <v>86.7</v>
      </c>
      <c r="K57" s="215">
        <v>100</v>
      </c>
      <c r="L57" s="138" t="s">
        <v>2459</v>
      </c>
      <c r="M57" s="138" t="s">
        <v>2460</v>
      </c>
    </row>
    <row r="58" spans="1:13" x14ac:dyDescent="0.35">
      <c r="A58" s="337"/>
      <c r="B58" s="338"/>
      <c r="C58" s="353"/>
      <c r="D58" s="341" t="s">
        <v>2400</v>
      </c>
      <c r="E58" s="341" t="s">
        <v>2461</v>
      </c>
      <c r="F58" s="341">
        <v>4</v>
      </c>
      <c r="G58" s="342">
        <v>3</v>
      </c>
      <c r="H58" s="343">
        <v>7200</v>
      </c>
      <c r="I58" s="343">
        <v>21600</v>
      </c>
      <c r="J58" s="344">
        <v>87.7</v>
      </c>
      <c r="K58" s="215">
        <v>100</v>
      </c>
      <c r="L58" s="138" t="s">
        <v>2462</v>
      </c>
      <c r="M58" s="138" t="s">
        <v>2463</v>
      </c>
    </row>
    <row r="59" spans="1:13" x14ac:dyDescent="0.35">
      <c r="A59" s="337"/>
      <c r="B59" s="338"/>
      <c r="C59" s="353"/>
      <c r="D59" s="341" t="s">
        <v>2400</v>
      </c>
      <c r="E59" s="341" t="s">
        <v>2464</v>
      </c>
      <c r="F59" s="341">
        <v>4</v>
      </c>
      <c r="G59" s="342">
        <v>4</v>
      </c>
      <c r="H59" s="343">
        <v>9600</v>
      </c>
      <c r="I59" s="343">
        <v>28800</v>
      </c>
      <c r="J59" s="344">
        <v>88.6</v>
      </c>
      <c r="K59" s="215">
        <v>100</v>
      </c>
      <c r="L59" s="138" t="s">
        <v>2465</v>
      </c>
      <c r="M59" s="138" t="s">
        <v>2466</v>
      </c>
    </row>
    <row r="60" spans="1:13" x14ac:dyDescent="0.35">
      <c r="A60" s="337"/>
      <c r="B60" s="338"/>
      <c r="C60" s="353"/>
      <c r="D60" s="341" t="s">
        <v>2400</v>
      </c>
      <c r="E60" s="341" t="s">
        <v>2467</v>
      </c>
      <c r="F60" s="341">
        <v>4</v>
      </c>
      <c r="G60" s="342">
        <v>5.5</v>
      </c>
      <c r="H60" s="343">
        <v>13200</v>
      </c>
      <c r="I60" s="343">
        <v>39600</v>
      </c>
      <c r="J60" s="344">
        <v>89.6</v>
      </c>
      <c r="K60" s="215">
        <v>100</v>
      </c>
      <c r="L60" s="138" t="s">
        <v>2468</v>
      </c>
      <c r="M60" s="138" t="s">
        <v>2469</v>
      </c>
    </row>
    <row r="61" spans="1:13" x14ac:dyDescent="0.35">
      <c r="A61" s="337"/>
      <c r="B61" s="338"/>
      <c r="C61" s="353"/>
      <c r="D61" s="341" t="s">
        <v>2400</v>
      </c>
      <c r="E61" s="341" t="s">
        <v>2470</v>
      </c>
      <c r="F61" s="341">
        <v>4</v>
      </c>
      <c r="G61" s="342">
        <v>7.5</v>
      </c>
      <c r="H61" s="343">
        <v>18000</v>
      </c>
      <c r="I61" s="343">
        <v>54000</v>
      </c>
      <c r="J61" s="344">
        <v>90.4</v>
      </c>
      <c r="K61" s="215">
        <v>100</v>
      </c>
      <c r="L61" s="138" t="s">
        <v>2471</v>
      </c>
      <c r="M61" s="138" t="s">
        <v>2472</v>
      </c>
    </row>
    <row r="62" spans="1:13" x14ac:dyDescent="0.35">
      <c r="A62" s="337"/>
      <c r="B62" s="338"/>
      <c r="C62" s="353"/>
      <c r="D62" s="341" t="s">
        <v>2400</v>
      </c>
      <c r="E62" s="341" t="s">
        <v>2473</v>
      </c>
      <c r="F62" s="341">
        <v>4</v>
      </c>
      <c r="G62" s="342">
        <v>11</v>
      </c>
      <c r="H62" s="343">
        <v>26400</v>
      </c>
      <c r="I62" s="343">
        <v>79200</v>
      </c>
      <c r="J62" s="344">
        <v>91.4</v>
      </c>
      <c r="K62" s="215">
        <v>100</v>
      </c>
      <c r="L62" s="138" t="s">
        <v>2474</v>
      </c>
      <c r="M62" s="138" t="s">
        <v>2475</v>
      </c>
    </row>
    <row r="63" spans="1:13" x14ac:dyDescent="0.35">
      <c r="A63" s="337"/>
      <c r="B63" s="338"/>
      <c r="C63" s="353"/>
      <c r="D63" s="341" t="s">
        <v>2400</v>
      </c>
      <c r="E63" s="341" t="s">
        <v>2476</v>
      </c>
      <c r="F63" s="341">
        <v>4</v>
      </c>
      <c r="G63" s="342">
        <v>15</v>
      </c>
      <c r="H63" s="343">
        <v>36000</v>
      </c>
      <c r="I63" s="343">
        <v>108000</v>
      </c>
      <c r="J63" s="344">
        <v>92.1</v>
      </c>
      <c r="K63" s="215">
        <v>100</v>
      </c>
      <c r="L63" s="138" t="s">
        <v>2477</v>
      </c>
      <c r="M63" s="138" t="s">
        <v>2478</v>
      </c>
    </row>
    <row r="64" spans="1:13" x14ac:dyDescent="0.35">
      <c r="A64" s="337"/>
      <c r="B64" s="338"/>
      <c r="C64" s="353"/>
      <c r="D64" s="341" t="s">
        <v>2400</v>
      </c>
      <c r="E64" s="341" t="s">
        <v>2479</v>
      </c>
      <c r="F64" s="341">
        <v>4</v>
      </c>
      <c r="G64" s="342">
        <v>18.5</v>
      </c>
      <c r="H64" s="343">
        <v>44400</v>
      </c>
      <c r="I64" s="343">
        <v>133200</v>
      </c>
      <c r="J64" s="344">
        <v>92.6</v>
      </c>
      <c r="K64" s="215">
        <v>100</v>
      </c>
      <c r="L64" s="138" t="s">
        <v>2480</v>
      </c>
      <c r="M64" s="138" t="s">
        <v>2481</v>
      </c>
    </row>
    <row r="65" spans="1:13" x14ac:dyDescent="0.35">
      <c r="A65" s="337"/>
      <c r="B65" s="338"/>
      <c r="C65" s="353"/>
      <c r="D65" s="341" t="s">
        <v>2400</v>
      </c>
      <c r="E65" s="341" t="s">
        <v>2482</v>
      </c>
      <c r="F65" s="341">
        <v>4</v>
      </c>
      <c r="G65" s="342">
        <v>18.5</v>
      </c>
      <c r="H65" s="343">
        <v>44400</v>
      </c>
      <c r="I65" s="343">
        <v>133200</v>
      </c>
      <c r="J65" s="344">
        <v>92.6</v>
      </c>
      <c r="K65" s="215">
        <v>100</v>
      </c>
      <c r="L65" s="138" t="s">
        <v>2483</v>
      </c>
      <c r="M65" s="138" t="s">
        <v>2484</v>
      </c>
    </row>
    <row r="66" spans="1:13" x14ac:dyDescent="0.35">
      <c r="A66" s="337"/>
      <c r="B66" s="338"/>
      <c r="C66" s="353"/>
      <c r="D66" s="341" t="s">
        <v>2400</v>
      </c>
      <c r="E66" s="341" t="s">
        <v>2485</v>
      </c>
      <c r="F66" s="341">
        <v>4</v>
      </c>
      <c r="G66" s="342">
        <v>22</v>
      </c>
      <c r="H66" s="343">
        <v>52800</v>
      </c>
      <c r="I66" s="343">
        <v>158400</v>
      </c>
      <c r="J66" s="344">
        <v>93</v>
      </c>
      <c r="K66" s="215">
        <v>100</v>
      </c>
      <c r="L66" s="138" t="s">
        <v>2486</v>
      </c>
      <c r="M66" s="138" t="s">
        <v>2487</v>
      </c>
    </row>
    <row r="67" spans="1:13" x14ac:dyDescent="0.35">
      <c r="A67" s="337"/>
      <c r="B67" s="338"/>
      <c r="C67" s="353"/>
      <c r="D67" s="341" t="s">
        <v>2400</v>
      </c>
      <c r="E67" s="341" t="s">
        <v>2488</v>
      </c>
      <c r="F67" s="341">
        <v>4</v>
      </c>
      <c r="G67" s="342">
        <v>30</v>
      </c>
      <c r="H67" s="343">
        <v>72000</v>
      </c>
      <c r="I67" s="343">
        <v>216000</v>
      </c>
      <c r="J67" s="344">
        <v>93.6</v>
      </c>
      <c r="K67" s="215">
        <v>100</v>
      </c>
      <c r="L67" s="138" t="s">
        <v>2489</v>
      </c>
      <c r="M67" s="138" t="s">
        <v>2490</v>
      </c>
    </row>
    <row r="68" spans="1:13" x14ac:dyDescent="0.35">
      <c r="A68" s="337"/>
      <c r="B68" s="338"/>
      <c r="C68" s="353"/>
      <c r="D68" s="341" t="s">
        <v>2400</v>
      </c>
      <c r="E68" s="341" t="s">
        <v>2491</v>
      </c>
      <c r="F68" s="341">
        <v>4</v>
      </c>
      <c r="G68" s="342">
        <v>30</v>
      </c>
      <c r="H68" s="343">
        <v>72000</v>
      </c>
      <c r="I68" s="343">
        <v>216000</v>
      </c>
      <c r="J68" s="344">
        <v>93.6</v>
      </c>
      <c r="K68" s="215">
        <v>100</v>
      </c>
      <c r="L68" s="138" t="s">
        <v>2492</v>
      </c>
      <c r="M68" s="138" t="s">
        <v>2493</v>
      </c>
    </row>
    <row r="69" spans="1:13" x14ac:dyDescent="0.35">
      <c r="A69" s="337"/>
      <c r="B69" s="338"/>
      <c r="C69" s="353"/>
      <c r="D69" s="341" t="s">
        <v>2400</v>
      </c>
      <c r="E69" s="341" t="s">
        <v>2494</v>
      </c>
      <c r="F69" s="341">
        <v>4</v>
      </c>
      <c r="G69" s="342">
        <v>37</v>
      </c>
      <c r="H69" s="343">
        <v>88800</v>
      </c>
      <c r="I69" s="343">
        <v>266400</v>
      </c>
      <c r="J69" s="344">
        <v>93.9</v>
      </c>
      <c r="K69" s="215">
        <v>100</v>
      </c>
      <c r="L69" s="138" t="s">
        <v>2495</v>
      </c>
      <c r="M69" s="138" t="s">
        <v>2496</v>
      </c>
    </row>
    <row r="70" spans="1:13" x14ac:dyDescent="0.35">
      <c r="A70" s="337"/>
      <c r="B70" s="338"/>
      <c r="C70" s="353"/>
      <c r="D70" s="341" t="s">
        <v>2400</v>
      </c>
      <c r="E70" s="341" t="s">
        <v>2497</v>
      </c>
      <c r="F70" s="341">
        <v>4</v>
      </c>
      <c r="G70" s="342">
        <v>37</v>
      </c>
      <c r="H70" s="343">
        <v>88800</v>
      </c>
      <c r="I70" s="343">
        <v>266400</v>
      </c>
      <c r="J70" s="344">
        <v>93.9</v>
      </c>
      <c r="K70" s="215">
        <v>100</v>
      </c>
      <c r="L70" s="138" t="s">
        <v>2498</v>
      </c>
      <c r="M70" s="138" t="s">
        <v>2499</v>
      </c>
    </row>
    <row r="71" spans="1:13" x14ac:dyDescent="0.35">
      <c r="A71" s="337"/>
      <c r="B71" s="338"/>
      <c r="C71" s="353"/>
      <c r="D71" s="341" t="s">
        <v>2400</v>
      </c>
      <c r="E71" s="341" t="s">
        <v>2500</v>
      </c>
      <c r="F71" s="341">
        <v>6</v>
      </c>
      <c r="G71" s="342">
        <v>0.75</v>
      </c>
      <c r="H71" s="343">
        <v>1800</v>
      </c>
      <c r="I71" s="343">
        <v>5400</v>
      </c>
      <c r="J71" s="344">
        <v>78.900000000000006</v>
      </c>
      <c r="K71" s="215">
        <v>100</v>
      </c>
      <c r="L71" s="138" t="s">
        <v>2501</v>
      </c>
      <c r="M71" s="138" t="s">
        <v>2502</v>
      </c>
    </row>
    <row r="72" spans="1:13" x14ac:dyDescent="0.35">
      <c r="A72" s="337"/>
      <c r="B72" s="338"/>
      <c r="C72" s="353"/>
      <c r="D72" s="341" t="s">
        <v>2400</v>
      </c>
      <c r="E72" s="341" t="s">
        <v>2503</v>
      </c>
      <c r="F72" s="341">
        <v>6</v>
      </c>
      <c r="G72" s="342">
        <v>1.1000000000000001</v>
      </c>
      <c r="H72" s="343">
        <v>2640</v>
      </c>
      <c r="I72" s="343">
        <v>7920</v>
      </c>
      <c r="J72" s="344">
        <v>83.2</v>
      </c>
      <c r="K72" s="215">
        <v>100</v>
      </c>
      <c r="L72" s="138" t="s">
        <v>2504</v>
      </c>
      <c r="M72" s="138" t="s">
        <v>2505</v>
      </c>
    </row>
    <row r="73" spans="1:13" x14ac:dyDescent="0.35">
      <c r="A73" s="337"/>
      <c r="B73" s="338"/>
      <c r="C73" s="353"/>
      <c r="D73" s="341" t="s">
        <v>2400</v>
      </c>
      <c r="E73" s="341" t="s">
        <v>2506</v>
      </c>
      <c r="F73" s="341">
        <v>6</v>
      </c>
      <c r="G73" s="342">
        <v>1.5</v>
      </c>
      <c r="H73" s="343">
        <v>3600</v>
      </c>
      <c r="I73" s="343">
        <v>10800</v>
      </c>
      <c r="J73" s="344">
        <v>84.9</v>
      </c>
      <c r="K73" s="215">
        <v>100</v>
      </c>
      <c r="L73" s="138" t="s">
        <v>2507</v>
      </c>
      <c r="M73" s="138" t="s">
        <v>2508</v>
      </c>
    </row>
    <row r="74" spans="1:13" x14ac:dyDescent="0.35">
      <c r="A74" s="337"/>
      <c r="B74" s="338"/>
      <c r="C74" s="353"/>
      <c r="D74" s="341" t="s">
        <v>2400</v>
      </c>
      <c r="E74" s="341" t="s">
        <v>2509</v>
      </c>
      <c r="F74" s="341">
        <v>6</v>
      </c>
      <c r="G74" s="342">
        <v>2.2000000000000002</v>
      </c>
      <c r="H74" s="343">
        <v>5280</v>
      </c>
      <c r="I74" s="343">
        <v>15840</v>
      </c>
      <c r="J74" s="344">
        <v>86.1</v>
      </c>
      <c r="K74" s="215">
        <v>100</v>
      </c>
      <c r="L74" s="138" t="s">
        <v>2510</v>
      </c>
      <c r="M74" s="138" t="s">
        <v>2511</v>
      </c>
    </row>
    <row r="75" spans="1:13" x14ac:dyDescent="0.35">
      <c r="A75" s="337"/>
      <c r="B75" s="338"/>
      <c r="C75" s="353"/>
      <c r="D75" s="341" t="s">
        <v>2400</v>
      </c>
      <c r="E75" s="341" t="s">
        <v>2512</v>
      </c>
      <c r="F75" s="341">
        <v>6</v>
      </c>
      <c r="G75" s="342">
        <v>3</v>
      </c>
      <c r="H75" s="343">
        <v>7200</v>
      </c>
      <c r="I75" s="343">
        <v>21600</v>
      </c>
      <c r="J75" s="344">
        <v>86.4</v>
      </c>
      <c r="K75" s="215">
        <v>100</v>
      </c>
      <c r="L75" s="138" t="s">
        <v>2513</v>
      </c>
      <c r="M75" s="138" t="s">
        <v>2514</v>
      </c>
    </row>
    <row r="76" spans="1:13" x14ac:dyDescent="0.35">
      <c r="A76" s="337"/>
      <c r="B76" s="338"/>
      <c r="C76" s="353"/>
      <c r="D76" s="341" t="s">
        <v>2400</v>
      </c>
      <c r="E76" s="341" t="s">
        <v>2515</v>
      </c>
      <c r="F76" s="341">
        <v>6</v>
      </c>
      <c r="G76" s="342">
        <v>4</v>
      </c>
      <c r="H76" s="343">
        <v>9600</v>
      </c>
      <c r="I76" s="343">
        <v>28800</v>
      </c>
      <c r="J76" s="344">
        <v>87.4</v>
      </c>
      <c r="K76" s="215">
        <v>100</v>
      </c>
      <c r="L76" s="138" t="s">
        <v>2516</v>
      </c>
      <c r="M76" s="138" t="s">
        <v>2517</v>
      </c>
    </row>
    <row r="77" spans="1:13" x14ac:dyDescent="0.35">
      <c r="A77" s="337"/>
      <c r="B77" s="338"/>
      <c r="C77" s="353"/>
      <c r="D77" s="341" t="s">
        <v>2400</v>
      </c>
      <c r="E77" s="341" t="s">
        <v>2518</v>
      </c>
      <c r="F77" s="341">
        <v>6</v>
      </c>
      <c r="G77" s="342">
        <v>5.5</v>
      </c>
      <c r="H77" s="343">
        <v>13200</v>
      </c>
      <c r="I77" s="343">
        <v>39600</v>
      </c>
      <c r="J77" s="344">
        <v>88.4</v>
      </c>
      <c r="K77" s="215">
        <v>100</v>
      </c>
      <c r="L77" s="138" t="s">
        <v>2519</v>
      </c>
      <c r="M77" s="138" t="s">
        <v>2520</v>
      </c>
    </row>
    <row r="78" spans="1:13" x14ac:dyDescent="0.35">
      <c r="A78" s="337"/>
      <c r="B78" s="338"/>
      <c r="C78" s="353"/>
      <c r="D78" s="341" t="s">
        <v>2400</v>
      </c>
      <c r="E78" s="341" t="s">
        <v>2521</v>
      </c>
      <c r="F78" s="341">
        <v>6</v>
      </c>
      <c r="G78" s="342">
        <v>7.5</v>
      </c>
      <c r="H78" s="343">
        <v>18000</v>
      </c>
      <c r="I78" s="343">
        <v>54000</v>
      </c>
      <c r="J78" s="344">
        <v>89.1</v>
      </c>
      <c r="K78" s="215">
        <v>100</v>
      </c>
      <c r="L78" s="138" t="s">
        <v>2522</v>
      </c>
      <c r="M78" s="138" t="s">
        <v>2523</v>
      </c>
    </row>
    <row r="79" spans="1:13" x14ac:dyDescent="0.35">
      <c r="A79" s="337"/>
      <c r="B79" s="338"/>
      <c r="C79" s="353"/>
      <c r="D79" s="341" t="s">
        <v>2400</v>
      </c>
      <c r="E79" s="341" t="s">
        <v>2524</v>
      </c>
      <c r="F79" s="341">
        <v>6</v>
      </c>
      <c r="G79" s="342">
        <v>11</v>
      </c>
      <c r="H79" s="343">
        <v>26400</v>
      </c>
      <c r="I79" s="343">
        <v>79200</v>
      </c>
      <c r="J79" s="344">
        <v>90.3</v>
      </c>
      <c r="K79" s="215">
        <v>100</v>
      </c>
      <c r="L79" s="138" t="s">
        <v>2525</v>
      </c>
      <c r="M79" s="138" t="s">
        <v>2526</v>
      </c>
    </row>
    <row r="80" spans="1:13" x14ac:dyDescent="0.35">
      <c r="A80" s="337"/>
      <c r="B80" s="338"/>
      <c r="C80" s="353"/>
      <c r="D80" s="341" t="s">
        <v>2400</v>
      </c>
      <c r="E80" s="341" t="s">
        <v>2527</v>
      </c>
      <c r="F80" s="341">
        <v>6</v>
      </c>
      <c r="G80" s="342">
        <v>15</v>
      </c>
      <c r="H80" s="343">
        <v>36000</v>
      </c>
      <c r="I80" s="343">
        <v>108000</v>
      </c>
      <c r="J80" s="344">
        <v>91.2</v>
      </c>
      <c r="K80" s="215">
        <v>100</v>
      </c>
      <c r="L80" s="138" t="s">
        <v>2528</v>
      </c>
      <c r="M80" s="138" t="s">
        <v>2529</v>
      </c>
    </row>
    <row r="81" spans="1:13" x14ac:dyDescent="0.35">
      <c r="A81" s="337"/>
      <c r="B81" s="338"/>
      <c r="C81" s="353"/>
      <c r="D81" s="341" t="s">
        <v>2400</v>
      </c>
      <c r="E81" s="341" t="s">
        <v>2530</v>
      </c>
      <c r="F81" s="341">
        <v>6</v>
      </c>
      <c r="G81" s="342">
        <v>18.5</v>
      </c>
      <c r="H81" s="343">
        <v>44400</v>
      </c>
      <c r="I81" s="343">
        <v>133200</v>
      </c>
      <c r="J81" s="344">
        <v>91.7</v>
      </c>
      <c r="K81" s="215">
        <v>100</v>
      </c>
      <c r="L81" s="138" t="s">
        <v>2531</v>
      </c>
      <c r="M81" s="138" t="s">
        <v>2532</v>
      </c>
    </row>
    <row r="82" spans="1:13" x14ac:dyDescent="0.35">
      <c r="A82" s="337"/>
      <c r="B82" s="338"/>
      <c r="C82" s="353"/>
      <c r="D82" s="341" t="s">
        <v>2400</v>
      </c>
      <c r="E82" s="341" t="s">
        <v>2533</v>
      </c>
      <c r="F82" s="341">
        <v>6</v>
      </c>
      <c r="G82" s="342">
        <v>18.5</v>
      </c>
      <c r="H82" s="343">
        <v>44400</v>
      </c>
      <c r="I82" s="343">
        <v>133200</v>
      </c>
      <c r="J82" s="344">
        <v>91.7</v>
      </c>
      <c r="K82" s="215">
        <v>100</v>
      </c>
      <c r="L82" s="138" t="s">
        <v>2534</v>
      </c>
      <c r="M82" s="138" t="s">
        <v>2535</v>
      </c>
    </row>
    <row r="83" spans="1:13" x14ac:dyDescent="0.35">
      <c r="A83" s="337"/>
      <c r="B83" s="338"/>
      <c r="C83" s="353"/>
      <c r="D83" s="341" t="s">
        <v>2400</v>
      </c>
      <c r="E83" s="341" t="s">
        <v>2536</v>
      </c>
      <c r="F83" s="341">
        <v>6</v>
      </c>
      <c r="G83" s="342">
        <v>22</v>
      </c>
      <c r="H83" s="343">
        <v>52800</v>
      </c>
      <c r="I83" s="343">
        <v>158400</v>
      </c>
      <c r="J83" s="344">
        <v>92.2</v>
      </c>
      <c r="K83" s="215">
        <v>100</v>
      </c>
      <c r="L83" s="138" t="s">
        <v>2537</v>
      </c>
      <c r="M83" s="138" t="s">
        <v>2538</v>
      </c>
    </row>
    <row r="84" spans="1:13" x14ac:dyDescent="0.35">
      <c r="A84" s="337"/>
      <c r="B84" s="338"/>
      <c r="C84" s="353"/>
      <c r="D84" s="341" t="s">
        <v>2400</v>
      </c>
      <c r="E84" s="341" t="s">
        <v>2539</v>
      </c>
      <c r="F84" s="341">
        <v>6</v>
      </c>
      <c r="G84" s="342">
        <v>30</v>
      </c>
      <c r="H84" s="343">
        <v>72000</v>
      </c>
      <c r="I84" s="343">
        <v>216000</v>
      </c>
      <c r="J84" s="344">
        <v>92.9</v>
      </c>
      <c r="K84" s="215">
        <v>100</v>
      </c>
      <c r="L84" s="138" t="s">
        <v>2540</v>
      </c>
      <c r="M84" s="138" t="s">
        <v>2541</v>
      </c>
    </row>
    <row r="85" spans="1:13" x14ac:dyDescent="0.35">
      <c r="A85" s="337"/>
      <c r="B85" s="338"/>
      <c r="C85" s="353"/>
      <c r="D85" s="341" t="s">
        <v>2400</v>
      </c>
      <c r="E85" s="341" t="s">
        <v>2542</v>
      </c>
      <c r="F85" s="341">
        <v>6</v>
      </c>
      <c r="G85" s="342">
        <v>30</v>
      </c>
      <c r="H85" s="343">
        <v>72000</v>
      </c>
      <c r="I85" s="343">
        <v>216000</v>
      </c>
      <c r="J85" s="344">
        <v>92.9</v>
      </c>
      <c r="K85" s="215">
        <v>100</v>
      </c>
      <c r="L85" s="138" t="s">
        <v>2543</v>
      </c>
      <c r="M85" s="138" t="s">
        <v>2544</v>
      </c>
    </row>
    <row r="86" spans="1:13" x14ac:dyDescent="0.35">
      <c r="A86" s="337"/>
      <c r="B86" s="338"/>
      <c r="C86" s="353"/>
      <c r="D86" s="341" t="s">
        <v>2400</v>
      </c>
      <c r="E86" s="341" t="s">
        <v>2545</v>
      </c>
      <c r="F86" s="341">
        <v>6</v>
      </c>
      <c r="G86" s="342">
        <v>37</v>
      </c>
      <c r="H86" s="343">
        <v>88800</v>
      </c>
      <c r="I86" s="343">
        <v>266400</v>
      </c>
      <c r="J86" s="344">
        <v>93.3</v>
      </c>
      <c r="K86" s="215">
        <v>100</v>
      </c>
      <c r="L86" s="138" t="s">
        <v>2546</v>
      </c>
      <c r="M86" s="138" t="s">
        <v>2547</v>
      </c>
    </row>
    <row r="87" spans="1:13" x14ac:dyDescent="0.35">
      <c r="A87" s="337"/>
      <c r="B87" s="338"/>
      <c r="C87" s="353"/>
      <c r="D87" s="341" t="s">
        <v>2400</v>
      </c>
      <c r="E87" s="341" t="s">
        <v>2548</v>
      </c>
      <c r="F87" s="341">
        <v>6</v>
      </c>
      <c r="G87" s="342">
        <v>37</v>
      </c>
      <c r="H87" s="343">
        <v>88800</v>
      </c>
      <c r="I87" s="343">
        <v>266400</v>
      </c>
      <c r="J87" s="344">
        <v>93.3</v>
      </c>
      <c r="K87" s="215">
        <v>100</v>
      </c>
      <c r="L87" s="138" t="s">
        <v>2549</v>
      </c>
      <c r="M87" s="138" t="s">
        <v>2550</v>
      </c>
    </row>
    <row r="88" spans="1:13" x14ac:dyDescent="0.35">
      <c r="A88" s="337"/>
      <c r="B88" s="338"/>
      <c r="C88" s="353"/>
      <c r="D88" s="341" t="s">
        <v>2400</v>
      </c>
      <c r="E88" s="341" t="s">
        <v>2551</v>
      </c>
      <c r="F88" s="341">
        <v>2</v>
      </c>
      <c r="G88" s="342">
        <v>0.75</v>
      </c>
      <c r="H88" s="343">
        <v>1800</v>
      </c>
      <c r="I88" s="343">
        <v>5400</v>
      </c>
      <c r="J88" s="344">
        <v>83.5</v>
      </c>
      <c r="K88" s="215">
        <v>100</v>
      </c>
      <c r="L88" s="138" t="s">
        <v>2552</v>
      </c>
      <c r="M88" s="138" t="s">
        <v>2553</v>
      </c>
    </row>
    <row r="89" spans="1:13" x14ac:dyDescent="0.35">
      <c r="A89" s="337"/>
      <c r="B89" s="338"/>
      <c r="C89" s="353"/>
      <c r="D89" s="341" t="s">
        <v>2400</v>
      </c>
      <c r="E89" s="341" t="s">
        <v>2554</v>
      </c>
      <c r="F89" s="341">
        <v>2</v>
      </c>
      <c r="G89" s="342">
        <v>1.1000000000000001</v>
      </c>
      <c r="H89" s="343">
        <v>2640</v>
      </c>
      <c r="I89" s="343">
        <v>7920</v>
      </c>
      <c r="J89" s="344">
        <v>85.2</v>
      </c>
      <c r="K89" s="215">
        <v>100</v>
      </c>
      <c r="L89" s="138" t="s">
        <v>2555</v>
      </c>
      <c r="M89" s="138" t="s">
        <v>2556</v>
      </c>
    </row>
    <row r="90" spans="1:13" x14ac:dyDescent="0.35">
      <c r="A90" s="337"/>
      <c r="B90" s="338"/>
      <c r="C90" s="353"/>
      <c r="D90" s="341" t="s">
        <v>2400</v>
      </c>
      <c r="E90" s="341" t="s">
        <v>2557</v>
      </c>
      <c r="F90" s="341">
        <v>2</v>
      </c>
      <c r="G90" s="342">
        <v>1.5</v>
      </c>
      <c r="H90" s="343">
        <v>3600</v>
      </c>
      <c r="I90" s="343">
        <v>10800</v>
      </c>
      <c r="J90" s="344">
        <v>86.5</v>
      </c>
      <c r="K90" s="215">
        <v>100</v>
      </c>
      <c r="L90" s="138" t="s">
        <v>2558</v>
      </c>
      <c r="M90" s="138" t="s">
        <v>2559</v>
      </c>
    </row>
    <row r="91" spans="1:13" x14ac:dyDescent="0.35">
      <c r="A91" s="337"/>
      <c r="B91" s="338"/>
      <c r="C91" s="353"/>
      <c r="D91" s="341" t="s">
        <v>2400</v>
      </c>
      <c r="E91" s="341" t="s">
        <v>2560</v>
      </c>
      <c r="F91" s="341">
        <v>2</v>
      </c>
      <c r="G91" s="342">
        <v>2.2000000000000002</v>
      </c>
      <c r="H91" s="343">
        <v>5280</v>
      </c>
      <c r="I91" s="343">
        <v>15840</v>
      </c>
      <c r="J91" s="344">
        <v>88</v>
      </c>
      <c r="K91" s="215">
        <v>100</v>
      </c>
      <c r="L91" s="138" t="s">
        <v>2561</v>
      </c>
      <c r="M91" s="138" t="s">
        <v>2562</v>
      </c>
    </row>
    <row r="92" spans="1:13" x14ac:dyDescent="0.35">
      <c r="A92" s="337"/>
      <c r="B92" s="338"/>
      <c r="C92" s="353"/>
      <c r="D92" s="341" t="s">
        <v>2400</v>
      </c>
      <c r="E92" s="341" t="s">
        <v>2563</v>
      </c>
      <c r="F92" s="341">
        <v>2</v>
      </c>
      <c r="G92" s="342">
        <v>3</v>
      </c>
      <c r="H92" s="343">
        <v>7200</v>
      </c>
      <c r="I92" s="343">
        <v>21600</v>
      </c>
      <c r="J92" s="344">
        <v>89.1</v>
      </c>
      <c r="K92" s="215">
        <v>100</v>
      </c>
      <c r="L92" s="138" t="s">
        <v>2564</v>
      </c>
      <c r="M92" s="138" t="s">
        <v>2565</v>
      </c>
    </row>
    <row r="93" spans="1:13" x14ac:dyDescent="0.35">
      <c r="A93" s="337"/>
      <c r="B93" s="338"/>
      <c r="C93" s="353"/>
      <c r="D93" s="341" t="s">
        <v>2400</v>
      </c>
      <c r="E93" s="341" t="s">
        <v>2566</v>
      </c>
      <c r="F93" s="341">
        <v>2</v>
      </c>
      <c r="G93" s="342">
        <v>4</v>
      </c>
      <c r="H93" s="343">
        <v>9600</v>
      </c>
      <c r="I93" s="343">
        <v>28800</v>
      </c>
      <c r="J93" s="344">
        <v>90</v>
      </c>
      <c r="K93" s="215">
        <v>100</v>
      </c>
      <c r="L93" s="138" t="s">
        <v>2567</v>
      </c>
      <c r="M93" s="138" t="s">
        <v>2568</v>
      </c>
    </row>
    <row r="94" spans="1:13" x14ac:dyDescent="0.35">
      <c r="A94" s="337"/>
      <c r="B94" s="338"/>
      <c r="C94" s="353"/>
      <c r="D94" s="341" t="s">
        <v>2400</v>
      </c>
      <c r="E94" s="341" t="s">
        <v>2569</v>
      </c>
      <c r="F94" s="341">
        <v>2</v>
      </c>
      <c r="G94" s="342">
        <v>5.5</v>
      </c>
      <c r="H94" s="343">
        <v>13200</v>
      </c>
      <c r="I94" s="343">
        <v>39600</v>
      </c>
      <c r="J94" s="344">
        <v>90.9</v>
      </c>
      <c r="K94" s="215">
        <v>100</v>
      </c>
      <c r="L94" s="138" t="s">
        <v>2570</v>
      </c>
      <c r="M94" s="138" t="s">
        <v>2571</v>
      </c>
    </row>
    <row r="95" spans="1:13" x14ac:dyDescent="0.35">
      <c r="A95" s="337"/>
      <c r="B95" s="338"/>
      <c r="C95" s="353"/>
      <c r="D95" s="341" t="s">
        <v>2400</v>
      </c>
      <c r="E95" s="341" t="s">
        <v>2572</v>
      </c>
      <c r="F95" s="341">
        <v>2</v>
      </c>
      <c r="G95" s="342">
        <v>7.5</v>
      </c>
      <c r="H95" s="343">
        <v>18000</v>
      </c>
      <c r="I95" s="343">
        <v>54000</v>
      </c>
      <c r="J95" s="344">
        <v>91.7</v>
      </c>
      <c r="K95" s="215">
        <v>100</v>
      </c>
      <c r="L95" s="138" t="s">
        <v>2573</v>
      </c>
      <c r="M95" s="138" t="s">
        <v>2574</v>
      </c>
    </row>
    <row r="96" spans="1:13" x14ac:dyDescent="0.35">
      <c r="A96" s="337"/>
      <c r="B96" s="338"/>
      <c r="C96" s="353"/>
      <c r="D96" s="341" t="s">
        <v>2400</v>
      </c>
      <c r="E96" s="341" t="s">
        <v>2575</v>
      </c>
      <c r="F96" s="341">
        <v>2</v>
      </c>
      <c r="G96" s="342">
        <v>11</v>
      </c>
      <c r="H96" s="343">
        <v>26400</v>
      </c>
      <c r="I96" s="343">
        <v>79200</v>
      </c>
      <c r="J96" s="344">
        <v>92.6</v>
      </c>
      <c r="K96" s="215">
        <v>100</v>
      </c>
      <c r="L96" s="138" t="s">
        <v>2576</v>
      </c>
      <c r="M96" s="138" t="s">
        <v>2577</v>
      </c>
    </row>
    <row r="97" spans="1:13" x14ac:dyDescent="0.35">
      <c r="A97" s="337"/>
      <c r="B97" s="338"/>
      <c r="C97" s="353"/>
      <c r="D97" s="341" t="s">
        <v>2400</v>
      </c>
      <c r="E97" s="341" t="s">
        <v>2578</v>
      </c>
      <c r="F97" s="341">
        <v>2</v>
      </c>
      <c r="G97" s="342">
        <v>15</v>
      </c>
      <c r="H97" s="343">
        <v>36000</v>
      </c>
      <c r="I97" s="343">
        <v>108000</v>
      </c>
      <c r="J97" s="344">
        <v>93.3</v>
      </c>
      <c r="K97" s="215">
        <v>100</v>
      </c>
      <c r="L97" s="138" t="s">
        <v>2579</v>
      </c>
      <c r="M97" s="138" t="s">
        <v>2580</v>
      </c>
    </row>
    <row r="98" spans="1:13" x14ac:dyDescent="0.35">
      <c r="A98" s="337"/>
      <c r="B98" s="338"/>
      <c r="C98" s="353"/>
      <c r="D98" s="341" t="s">
        <v>2400</v>
      </c>
      <c r="E98" s="341" t="s">
        <v>2581</v>
      </c>
      <c r="F98" s="341">
        <v>2</v>
      </c>
      <c r="G98" s="342">
        <v>18.5</v>
      </c>
      <c r="H98" s="343">
        <v>44400</v>
      </c>
      <c r="I98" s="343">
        <v>133200</v>
      </c>
      <c r="J98" s="344">
        <v>93.7</v>
      </c>
      <c r="K98" s="215">
        <v>100</v>
      </c>
      <c r="L98" s="138" t="s">
        <v>2582</v>
      </c>
      <c r="M98" s="138" t="s">
        <v>2583</v>
      </c>
    </row>
    <row r="99" spans="1:13" x14ac:dyDescent="0.35">
      <c r="A99" s="337"/>
      <c r="B99" s="338"/>
      <c r="C99" s="353"/>
      <c r="D99" s="341" t="s">
        <v>2400</v>
      </c>
      <c r="E99" s="341" t="s">
        <v>2584</v>
      </c>
      <c r="F99" s="341">
        <v>2</v>
      </c>
      <c r="G99" s="342">
        <v>22</v>
      </c>
      <c r="H99" s="343">
        <v>52800</v>
      </c>
      <c r="I99" s="343">
        <v>158400</v>
      </c>
      <c r="J99" s="344">
        <v>94</v>
      </c>
      <c r="K99" s="215">
        <v>100</v>
      </c>
      <c r="L99" s="138" t="s">
        <v>2585</v>
      </c>
      <c r="M99" s="138" t="s">
        <v>2586</v>
      </c>
    </row>
    <row r="100" spans="1:13" x14ac:dyDescent="0.35">
      <c r="A100" s="337"/>
      <c r="B100" s="338"/>
      <c r="C100" s="353"/>
      <c r="D100" s="341" t="s">
        <v>2400</v>
      </c>
      <c r="E100" s="341" t="s">
        <v>2587</v>
      </c>
      <c r="F100" s="341">
        <v>2</v>
      </c>
      <c r="G100" s="342">
        <v>30</v>
      </c>
      <c r="H100" s="343">
        <v>72000</v>
      </c>
      <c r="I100" s="343">
        <v>216000</v>
      </c>
      <c r="J100" s="344">
        <v>94.5</v>
      </c>
      <c r="K100" s="215">
        <v>100</v>
      </c>
      <c r="L100" s="138" t="s">
        <v>2588</v>
      </c>
      <c r="M100" s="138" t="s">
        <v>2589</v>
      </c>
    </row>
    <row r="101" spans="1:13" x14ac:dyDescent="0.35">
      <c r="A101" s="337"/>
      <c r="B101" s="338"/>
      <c r="C101" s="353"/>
      <c r="D101" s="341" t="s">
        <v>2400</v>
      </c>
      <c r="E101" s="341" t="s">
        <v>2590</v>
      </c>
      <c r="F101" s="341">
        <v>2</v>
      </c>
      <c r="G101" s="342">
        <v>37</v>
      </c>
      <c r="H101" s="343">
        <v>88800</v>
      </c>
      <c r="I101" s="343">
        <v>266400</v>
      </c>
      <c r="J101" s="344">
        <v>94.8</v>
      </c>
      <c r="K101" s="215">
        <v>100</v>
      </c>
      <c r="L101" s="138" t="s">
        <v>2591</v>
      </c>
      <c r="M101" s="138" t="s">
        <v>2592</v>
      </c>
    </row>
    <row r="102" spans="1:13" x14ac:dyDescent="0.35">
      <c r="A102" s="337"/>
      <c r="B102" s="338"/>
      <c r="C102" s="353"/>
      <c r="D102" s="341" t="s">
        <v>2400</v>
      </c>
      <c r="E102" s="341" t="s">
        <v>2593</v>
      </c>
      <c r="F102" s="341">
        <v>2</v>
      </c>
      <c r="G102" s="342">
        <v>45</v>
      </c>
      <c r="H102" s="343">
        <v>108000</v>
      </c>
      <c r="I102" s="343">
        <v>324000</v>
      </c>
      <c r="J102" s="344">
        <v>95</v>
      </c>
      <c r="K102" s="215">
        <v>100</v>
      </c>
      <c r="L102" s="138" t="s">
        <v>2594</v>
      </c>
      <c r="M102" s="138" t="s">
        <v>2595</v>
      </c>
    </row>
    <row r="103" spans="1:13" x14ac:dyDescent="0.35">
      <c r="A103" s="337"/>
      <c r="B103" s="338"/>
      <c r="C103" s="353"/>
      <c r="D103" s="341" t="s">
        <v>2400</v>
      </c>
      <c r="E103" s="341" t="s">
        <v>2596</v>
      </c>
      <c r="F103" s="341">
        <v>2</v>
      </c>
      <c r="G103" s="342">
        <v>55</v>
      </c>
      <c r="H103" s="343">
        <v>132000</v>
      </c>
      <c r="I103" s="343">
        <v>396000</v>
      </c>
      <c r="J103" s="344">
        <v>95.3</v>
      </c>
      <c r="K103" s="215">
        <v>100</v>
      </c>
      <c r="L103" s="138" t="s">
        <v>2597</v>
      </c>
      <c r="M103" s="138" t="s">
        <v>2598</v>
      </c>
    </row>
    <row r="104" spans="1:13" x14ac:dyDescent="0.35">
      <c r="A104" s="337"/>
      <c r="B104" s="338"/>
      <c r="C104" s="353"/>
      <c r="D104" s="341" t="s">
        <v>2400</v>
      </c>
      <c r="E104" s="341" t="s">
        <v>2599</v>
      </c>
      <c r="F104" s="341">
        <v>2</v>
      </c>
      <c r="G104" s="342">
        <v>75</v>
      </c>
      <c r="H104" s="343">
        <v>180000</v>
      </c>
      <c r="I104" s="343">
        <v>540000</v>
      </c>
      <c r="J104" s="344">
        <v>95.6</v>
      </c>
      <c r="K104" s="215">
        <v>100</v>
      </c>
      <c r="L104" s="138" t="s">
        <v>2600</v>
      </c>
      <c r="M104" s="138" t="s">
        <v>2601</v>
      </c>
    </row>
    <row r="105" spans="1:13" x14ac:dyDescent="0.35">
      <c r="A105" s="337"/>
      <c r="B105" s="338"/>
      <c r="C105" s="353"/>
      <c r="D105" s="341" t="s">
        <v>2400</v>
      </c>
      <c r="E105" s="341" t="s">
        <v>2602</v>
      </c>
      <c r="F105" s="341">
        <v>2</v>
      </c>
      <c r="G105" s="342">
        <v>90</v>
      </c>
      <c r="H105" s="343">
        <v>216000</v>
      </c>
      <c r="I105" s="343">
        <v>648000</v>
      </c>
      <c r="J105" s="344">
        <v>95.8</v>
      </c>
      <c r="K105" s="215">
        <v>100</v>
      </c>
      <c r="L105" s="138" t="s">
        <v>2603</v>
      </c>
      <c r="M105" s="138" t="s">
        <v>2604</v>
      </c>
    </row>
    <row r="106" spans="1:13" x14ac:dyDescent="0.35">
      <c r="A106" s="337"/>
      <c r="B106" s="338"/>
      <c r="C106" s="353"/>
      <c r="D106" s="341" t="s">
        <v>2400</v>
      </c>
      <c r="E106" s="341" t="s">
        <v>2605</v>
      </c>
      <c r="F106" s="341">
        <v>2</v>
      </c>
      <c r="G106" s="342">
        <v>110</v>
      </c>
      <c r="H106" s="343">
        <v>264000</v>
      </c>
      <c r="I106" s="343">
        <v>792000</v>
      </c>
      <c r="J106" s="344">
        <v>96</v>
      </c>
      <c r="K106" s="215">
        <v>100</v>
      </c>
      <c r="L106" s="138" t="s">
        <v>2606</v>
      </c>
      <c r="M106" s="138" t="s">
        <v>2607</v>
      </c>
    </row>
    <row r="107" spans="1:13" x14ac:dyDescent="0.35">
      <c r="A107" s="337"/>
      <c r="B107" s="338"/>
      <c r="C107" s="353"/>
      <c r="D107" s="341" t="s">
        <v>2400</v>
      </c>
      <c r="E107" s="341" t="s">
        <v>2608</v>
      </c>
      <c r="F107" s="341">
        <v>2</v>
      </c>
      <c r="G107" s="342">
        <v>132</v>
      </c>
      <c r="H107" s="343">
        <v>316800</v>
      </c>
      <c r="I107" s="343">
        <v>950400</v>
      </c>
      <c r="J107" s="344">
        <v>96.2</v>
      </c>
      <c r="K107" s="215">
        <v>100</v>
      </c>
      <c r="L107" s="138" t="s">
        <v>2609</v>
      </c>
      <c r="M107" s="138" t="s">
        <v>2610</v>
      </c>
    </row>
    <row r="108" spans="1:13" x14ac:dyDescent="0.35">
      <c r="A108" s="337"/>
      <c r="B108" s="338"/>
      <c r="C108" s="353"/>
      <c r="D108" s="341" t="s">
        <v>2400</v>
      </c>
      <c r="E108" s="341" t="s">
        <v>2611</v>
      </c>
      <c r="F108" s="341">
        <v>2</v>
      </c>
      <c r="G108" s="342">
        <v>160</v>
      </c>
      <c r="H108" s="343">
        <v>384000</v>
      </c>
      <c r="I108" s="343">
        <v>1152000</v>
      </c>
      <c r="J108" s="344">
        <v>96.3</v>
      </c>
      <c r="K108" s="215">
        <v>100</v>
      </c>
      <c r="L108" s="138" t="s">
        <v>2612</v>
      </c>
      <c r="M108" s="138" t="s">
        <v>2613</v>
      </c>
    </row>
    <row r="109" spans="1:13" x14ac:dyDescent="0.35">
      <c r="A109" s="337"/>
      <c r="B109" s="338"/>
      <c r="C109" s="353"/>
      <c r="D109" s="341" t="s">
        <v>2400</v>
      </c>
      <c r="E109" s="341" t="s">
        <v>2614</v>
      </c>
      <c r="F109" s="341">
        <v>4</v>
      </c>
      <c r="G109" s="342">
        <v>0.75</v>
      </c>
      <c r="H109" s="343">
        <v>1800</v>
      </c>
      <c r="I109" s="343">
        <v>5400</v>
      </c>
      <c r="J109" s="344">
        <v>85.7</v>
      </c>
      <c r="K109" s="215">
        <v>100</v>
      </c>
      <c r="L109" s="138" t="s">
        <v>2615</v>
      </c>
      <c r="M109" s="138" t="s">
        <v>2616</v>
      </c>
    </row>
    <row r="110" spans="1:13" x14ac:dyDescent="0.35">
      <c r="A110" s="337"/>
      <c r="B110" s="338"/>
      <c r="C110" s="353"/>
      <c r="D110" s="341" t="s">
        <v>2400</v>
      </c>
      <c r="E110" s="341" t="s">
        <v>2617</v>
      </c>
      <c r="F110" s="341">
        <v>4</v>
      </c>
      <c r="G110" s="342">
        <v>1.1000000000000001</v>
      </c>
      <c r="H110" s="343">
        <v>2640</v>
      </c>
      <c r="I110" s="343">
        <v>7920</v>
      </c>
      <c r="J110" s="344">
        <v>87.2</v>
      </c>
      <c r="K110" s="215">
        <v>100</v>
      </c>
      <c r="L110" s="138" t="s">
        <v>2618</v>
      </c>
      <c r="M110" s="138" t="s">
        <v>2619</v>
      </c>
    </row>
    <row r="111" spans="1:13" x14ac:dyDescent="0.35">
      <c r="A111" s="337"/>
      <c r="B111" s="338"/>
      <c r="C111" s="353"/>
      <c r="D111" s="341" t="s">
        <v>2400</v>
      </c>
      <c r="E111" s="341" t="s">
        <v>2620</v>
      </c>
      <c r="F111" s="341">
        <v>4</v>
      </c>
      <c r="G111" s="342">
        <v>1.5</v>
      </c>
      <c r="H111" s="343">
        <v>3600</v>
      </c>
      <c r="I111" s="343">
        <v>10800</v>
      </c>
      <c r="J111" s="344">
        <v>88.2</v>
      </c>
      <c r="K111" s="215">
        <v>100</v>
      </c>
      <c r="L111" s="138" t="s">
        <v>2621</v>
      </c>
      <c r="M111" s="138" t="s">
        <v>2622</v>
      </c>
    </row>
    <row r="112" spans="1:13" x14ac:dyDescent="0.35">
      <c r="A112" s="337"/>
      <c r="B112" s="338"/>
      <c r="C112" s="353"/>
      <c r="D112" s="341" t="s">
        <v>2400</v>
      </c>
      <c r="E112" s="341" t="s">
        <v>2623</v>
      </c>
      <c r="F112" s="341">
        <v>4</v>
      </c>
      <c r="G112" s="342">
        <v>2.2000000000000002</v>
      </c>
      <c r="H112" s="343">
        <v>5280</v>
      </c>
      <c r="I112" s="343">
        <v>15840</v>
      </c>
      <c r="J112" s="344">
        <v>89.5</v>
      </c>
      <c r="K112" s="215">
        <v>100</v>
      </c>
      <c r="L112" s="138" t="s">
        <v>2624</v>
      </c>
      <c r="M112" s="138" t="s">
        <v>2625</v>
      </c>
    </row>
    <row r="113" spans="1:13" x14ac:dyDescent="0.35">
      <c r="A113" s="337"/>
      <c r="B113" s="338"/>
      <c r="C113" s="353"/>
      <c r="D113" s="341" t="s">
        <v>2400</v>
      </c>
      <c r="E113" s="341" t="s">
        <v>2626</v>
      </c>
      <c r="F113" s="341">
        <v>4</v>
      </c>
      <c r="G113" s="342">
        <v>3</v>
      </c>
      <c r="H113" s="343">
        <v>7200</v>
      </c>
      <c r="I113" s="343">
        <v>21600</v>
      </c>
      <c r="J113" s="344">
        <v>90.4</v>
      </c>
      <c r="K113" s="215">
        <v>100</v>
      </c>
      <c r="L113" s="138" t="s">
        <v>2627</v>
      </c>
      <c r="M113" s="138" t="s">
        <v>2628</v>
      </c>
    </row>
    <row r="114" spans="1:13" x14ac:dyDescent="0.35">
      <c r="A114" s="337"/>
      <c r="B114" s="338"/>
      <c r="C114" s="353"/>
      <c r="D114" s="341" t="s">
        <v>2400</v>
      </c>
      <c r="E114" s="341" t="s">
        <v>2629</v>
      </c>
      <c r="F114" s="341">
        <v>4</v>
      </c>
      <c r="G114" s="342">
        <v>4</v>
      </c>
      <c r="H114" s="343">
        <v>9600</v>
      </c>
      <c r="I114" s="343">
        <v>28800</v>
      </c>
      <c r="J114" s="344">
        <v>91.1</v>
      </c>
      <c r="K114" s="215">
        <v>100</v>
      </c>
      <c r="L114" s="138" t="s">
        <v>2630</v>
      </c>
      <c r="M114" s="138" t="s">
        <v>2631</v>
      </c>
    </row>
    <row r="115" spans="1:13" x14ac:dyDescent="0.35">
      <c r="A115" s="337"/>
      <c r="B115" s="338"/>
      <c r="C115" s="353"/>
      <c r="D115" s="341" t="s">
        <v>2400</v>
      </c>
      <c r="E115" s="341" t="s">
        <v>2632</v>
      </c>
      <c r="F115" s="341">
        <v>4</v>
      </c>
      <c r="G115" s="342">
        <v>5.5</v>
      </c>
      <c r="H115" s="343">
        <v>13200</v>
      </c>
      <c r="I115" s="343">
        <v>39600</v>
      </c>
      <c r="J115" s="344">
        <v>91.9</v>
      </c>
      <c r="K115" s="215">
        <v>100</v>
      </c>
      <c r="L115" s="138" t="s">
        <v>2633</v>
      </c>
      <c r="M115" s="138" t="s">
        <v>2634</v>
      </c>
    </row>
    <row r="116" spans="1:13" x14ac:dyDescent="0.35">
      <c r="A116" s="337"/>
      <c r="B116" s="338"/>
      <c r="C116" s="353"/>
      <c r="D116" s="341" t="s">
        <v>2400</v>
      </c>
      <c r="E116" s="341" t="s">
        <v>2635</v>
      </c>
      <c r="F116" s="341">
        <v>4</v>
      </c>
      <c r="G116" s="342">
        <v>7.5</v>
      </c>
      <c r="H116" s="343">
        <v>18000</v>
      </c>
      <c r="I116" s="343">
        <v>54000</v>
      </c>
      <c r="J116" s="344">
        <v>92.6</v>
      </c>
      <c r="K116" s="215">
        <v>100</v>
      </c>
      <c r="L116" s="138" t="s">
        <v>2636</v>
      </c>
      <c r="M116" s="138" t="s">
        <v>2637</v>
      </c>
    </row>
    <row r="117" spans="1:13" x14ac:dyDescent="0.35">
      <c r="A117" s="337"/>
      <c r="B117" s="338"/>
      <c r="C117" s="353"/>
      <c r="D117" s="341" t="s">
        <v>2400</v>
      </c>
      <c r="E117" s="341" t="s">
        <v>2638</v>
      </c>
      <c r="F117" s="341">
        <v>4</v>
      </c>
      <c r="G117" s="342">
        <v>11</v>
      </c>
      <c r="H117" s="343">
        <v>26400</v>
      </c>
      <c r="I117" s="343">
        <v>79200</v>
      </c>
      <c r="J117" s="344">
        <v>93.3</v>
      </c>
      <c r="K117" s="215">
        <v>100</v>
      </c>
      <c r="L117" s="138" t="s">
        <v>2639</v>
      </c>
      <c r="M117" s="138" t="s">
        <v>2640</v>
      </c>
    </row>
    <row r="118" spans="1:13" x14ac:dyDescent="0.35">
      <c r="A118" s="337"/>
      <c r="B118" s="338"/>
      <c r="C118" s="353"/>
      <c r="D118" s="341" t="s">
        <v>2400</v>
      </c>
      <c r="E118" s="341" t="s">
        <v>2641</v>
      </c>
      <c r="F118" s="341">
        <v>4</v>
      </c>
      <c r="G118" s="342">
        <v>15</v>
      </c>
      <c r="H118" s="343">
        <v>36000</v>
      </c>
      <c r="I118" s="343">
        <v>108000</v>
      </c>
      <c r="J118" s="344">
        <v>93.9</v>
      </c>
      <c r="K118" s="215">
        <v>100</v>
      </c>
      <c r="L118" s="138" t="s">
        <v>2642</v>
      </c>
      <c r="M118" s="138" t="s">
        <v>2643</v>
      </c>
    </row>
    <row r="119" spans="1:13" x14ac:dyDescent="0.35">
      <c r="A119" s="337"/>
      <c r="B119" s="338"/>
      <c r="C119" s="353"/>
      <c r="D119" s="341" t="s">
        <v>2400</v>
      </c>
      <c r="E119" s="341" t="s">
        <v>2644</v>
      </c>
      <c r="F119" s="341">
        <v>4</v>
      </c>
      <c r="G119" s="342">
        <v>18.5</v>
      </c>
      <c r="H119" s="343">
        <v>44400</v>
      </c>
      <c r="I119" s="343">
        <v>133200</v>
      </c>
      <c r="J119" s="344">
        <v>94.2</v>
      </c>
      <c r="K119" s="215">
        <v>100</v>
      </c>
      <c r="L119" s="138" t="s">
        <v>2645</v>
      </c>
      <c r="M119" s="138" t="s">
        <v>2646</v>
      </c>
    </row>
    <row r="120" spans="1:13" x14ac:dyDescent="0.35">
      <c r="A120" s="337"/>
      <c r="B120" s="338"/>
      <c r="C120" s="353"/>
      <c r="D120" s="341" t="s">
        <v>2400</v>
      </c>
      <c r="E120" s="341" t="s">
        <v>2647</v>
      </c>
      <c r="F120" s="341">
        <v>4</v>
      </c>
      <c r="G120" s="342">
        <v>22</v>
      </c>
      <c r="H120" s="343">
        <v>52800</v>
      </c>
      <c r="I120" s="343">
        <v>158400</v>
      </c>
      <c r="J120" s="344">
        <v>94.5</v>
      </c>
      <c r="K120" s="215">
        <v>100</v>
      </c>
      <c r="L120" s="138" t="s">
        <v>2648</v>
      </c>
      <c r="M120" s="138" t="s">
        <v>2649</v>
      </c>
    </row>
    <row r="121" spans="1:13" x14ac:dyDescent="0.35">
      <c r="A121" s="337"/>
      <c r="B121" s="338"/>
      <c r="C121" s="353"/>
      <c r="D121" s="341" t="s">
        <v>2400</v>
      </c>
      <c r="E121" s="341" t="s">
        <v>2650</v>
      </c>
      <c r="F121" s="341">
        <v>4</v>
      </c>
      <c r="G121" s="342">
        <v>30</v>
      </c>
      <c r="H121" s="343">
        <v>72000</v>
      </c>
      <c r="I121" s="343">
        <v>216000</v>
      </c>
      <c r="J121" s="344">
        <v>94.9</v>
      </c>
      <c r="K121" s="215">
        <v>100</v>
      </c>
      <c r="L121" s="138" t="s">
        <v>2651</v>
      </c>
      <c r="M121" s="138" t="s">
        <v>2652</v>
      </c>
    </row>
    <row r="122" spans="1:13" x14ac:dyDescent="0.35">
      <c r="A122" s="337"/>
      <c r="B122" s="338"/>
      <c r="C122" s="353"/>
      <c r="D122" s="341" t="s">
        <v>2400</v>
      </c>
      <c r="E122" s="341" t="s">
        <v>2653</v>
      </c>
      <c r="F122" s="341">
        <v>4</v>
      </c>
      <c r="G122" s="342">
        <v>37</v>
      </c>
      <c r="H122" s="343">
        <v>88800</v>
      </c>
      <c r="I122" s="343">
        <v>266400</v>
      </c>
      <c r="J122" s="344">
        <v>95.2</v>
      </c>
      <c r="K122" s="215">
        <v>100</v>
      </c>
      <c r="L122" s="138" t="s">
        <v>2654</v>
      </c>
      <c r="M122" s="138" t="s">
        <v>2655</v>
      </c>
    </row>
    <row r="123" spans="1:13" x14ac:dyDescent="0.35">
      <c r="A123" s="337"/>
      <c r="B123" s="338"/>
      <c r="C123" s="353"/>
      <c r="D123" s="341" t="s">
        <v>2400</v>
      </c>
      <c r="E123" s="341" t="s">
        <v>2656</v>
      </c>
      <c r="F123" s="341">
        <v>4</v>
      </c>
      <c r="G123" s="342">
        <v>45</v>
      </c>
      <c r="H123" s="343">
        <v>108000</v>
      </c>
      <c r="I123" s="343">
        <v>324000</v>
      </c>
      <c r="J123" s="344">
        <v>95.4</v>
      </c>
      <c r="K123" s="215">
        <v>100</v>
      </c>
      <c r="L123" s="138" t="s">
        <v>2657</v>
      </c>
      <c r="M123" s="138" t="s">
        <v>2658</v>
      </c>
    </row>
    <row r="124" spans="1:13" x14ac:dyDescent="0.35">
      <c r="A124" s="337"/>
      <c r="B124" s="338"/>
      <c r="C124" s="353"/>
      <c r="D124" s="341" t="s">
        <v>2400</v>
      </c>
      <c r="E124" s="341" t="s">
        <v>2659</v>
      </c>
      <c r="F124" s="341">
        <v>4</v>
      </c>
      <c r="G124" s="342">
        <v>55</v>
      </c>
      <c r="H124" s="343">
        <v>132000</v>
      </c>
      <c r="I124" s="343">
        <v>396000</v>
      </c>
      <c r="J124" s="344">
        <v>95.7</v>
      </c>
      <c r="K124" s="215">
        <v>100</v>
      </c>
      <c r="L124" s="138" t="s">
        <v>2660</v>
      </c>
      <c r="M124" s="138" t="s">
        <v>2661</v>
      </c>
    </row>
    <row r="125" spans="1:13" x14ac:dyDescent="0.35">
      <c r="A125" s="337"/>
      <c r="B125" s="338"/>
      <c r="C125" s="353"/>
      <c r="D125" s="341" t="s">
        <v>2400</v>
      </c>
      <c r="E125" s="341" t="s">
        <v>2662</v>
      </c>
      <c r="F125" s="341">
        <v>4</v>
      </c>
      <c r="G125" s="342">
        <v>75</v>
      </c>
      <c r="H125" s="343">
        <v>180000</v>
      </c>
      <c r="I125" s="343">
        <v>540000</v>
      </c>
      <c r="J125" s="344">
        <v>96</v>
      </c>
      <c r="K125" s="215">
        <v>100</v>
      </c>
      <c r="L125" s="138" t="s">
        <v>2663</v>
      </c>
      <c r="M125" s="138" t="s">
        <v>2664</v>
      </c>
    </row>
    <row r="126" spans="1:13" x14ac:dyDescent="0.35">
      <c r="A126" s="337"/>
      <c r="B126" s="338"/>
      <c r="C126" s="353"/>
      <c r="D126" s="341" t="s">
        <v>2400</v>
      </c>
      <c r="E126" s="341" t="s">
        <v>2665</v>
      </c>
      <c r="F126" s="341">
        <v>4</v>
      </c>
      <c r="G126" s="342">
        <v>90</v>
      </c>
      <c r="H126" s="343">
        <v>216000</v>
      </c>
      <c r="I126" s="343">
        <v>648000</v>
      </c>
      <c r="J126" s="344">
        <v>96.1</v>
      </c>
      <c r="K126" s="215">
        <v>100</v>
      </c>
      <c r="L126" s="138" t="s">
        <v>2666</v>
      </c>
      <c r="M126" s="138" t="s">
        <v>2667</v>
      </c>
    </row>
    <row r="127" spans="1:13" x14ac:dyDescent="0.35">
      <c r="A127" s="337"/>
      <c r="B127" s="338"/>
      <c r="C127" s="353"/>
      <c r="D127" s="341" t="s">
        <v>2400</v>
      </c>
      <c r="E127" s="341" t="s">
        <v>2668</v>
      </c>
      <c r="F127" s="341">
        <v>4</v>
      </c>
      <c r="G127" s="342">
        <v>110</v>
      </c>
      <c r="H127" s="343">
        <v>264000</v>
      </c>
      <c r="I127" s="343">
        <v>792000</v>
      </c>
      <c r="J127" s="344">
        <v>96.3</v>
      </c>
      <c r="K127" s="215">
        <v>100</v>
      </c>
      <c r="L127" s="138" t="s">
        <v>2669</v>
      </c>
      <c r="M127" s="138" t="s">
        <v>2670</v>
      </c>
    </row>
    <row r="128" spans="1:13" x14ac:dyDescent="0.35">
      <c r="A128" s="337"/>
      <c r="B128" s="338"/>
      <c r="C128" s="353"/>
      <c r="D128" s="341" t="s">
        <v>2400</v>
      </c>
      <c r="E128" s="341" t="s">
        <v>2671</v>
      </c>
      <c r="F128" s="341">
        <v>4</v>
      </c>
      <c r="G128" s="342">
        <v>132</v>
      </c>
      <c r="H128" s="343">
        <v>316800</v>
      </c>
      <c r="I128" s="343">
        <v>950400</v>
      </c>
      <c r="J128" s="344">
        <v>96.4</v>
      </c>
      <c r="K128" s="215">
        <v>100</v>
      </c>
      <c r="L128" s="138" t="s">
        <v>2672</v>
      </c>
      <c r="M128" s="138" t="s">
        <v>2673</v>
      </c>
    </row>
    <row r="129" spans="1:13" x14ac:dyDescent="0.35">
      <c r="A129" s="337"/>
      <c r="B129" s="338"/>
      <c r="C129" s="353"/>
      <c r="D129" s="341" t="s">
        <v>2400</v>
      </c>
      <c r="E129" s="341" t="s">
        <v>2674</v>
      </c>
      <c r="F129" s="341">
        <v>4</v>
      </c>
      <c r="G129" s="342">
        <v>160</v>
      </c>
      <c r="H129" s="343">
        <v>384000</v>
      </c>
      <c r="I129" s="343">
        <v>1152000</v>
      </c>
      <c r="J129" s="344">
        <v>96.6</v>
      </c>
      <c r="K129" s="215">
        <v>100</v>
      </c>
      <c r="L129" s="138" t="s">
        <v>2675</v>
      </c>
      <c r="M129" s="138" t="s">
        <v>2676</v>
      </c>
    </row>
    <row r="130" spans="1:13" x14ac:dyDescent="0.35">
      <c r="A130" s="337"/>
      <c r="B130" s="338"/>
      <c r="C130" s="353"/>
      <c r="D130" s="341" t="s">
        <v>2400</v>
      </c>
      <c r="E130" s="341" t="s">
        <v>2677</v>
      </c>
      <c r="F130" s="341">
        <v>6</v>
      </c>
      <c r="G130" s="342">
        <v>0.75</v>
      </c>
      <c r="H130" s="343">
        <v>1800</v>
      </c>
      <c r="I130" s="343">
        <v>5400</v>
      </c>
      <c r="J130" s="344">
        <v>82.7</v>
      </c>
      <c r="K130" s="215">
        <v>100</v>
      </c>
      <c r="L130" s="138" t="s">
        <v>2678</v>
      </c>
      <c r="M130" s="138" t="s">
        <v>2679</v>
      </c>
    </row>
    <row r="131" spans="1:13" x14ac:dyDescent="0.35">
      <c r="A131" s="337"/>
      <c r="B131" s="338"/>
      <c r="C131" s="353"/>
      <c r="D131" s="341" t="s">
        <v>2400</v>
      </c>
      <c r="E131" s="341" t="s">
        <v>2680</v>
      </c>
      <c r="F131" s="341">
        <v>6</v>
      </c>
      <c r="G131" s="342">
        <v>1.1000000000000001</v>
      </c>
      <c r="H131" s="343">
        <v>2640</v>
      </c>
      <c r="I131" s="343">
        <v>7920</v>
      </c>
      <c r="J131" s="344">
        <v>84.5</v>
      </c>
      <c r="K131" s="215">
        <v>100</v>
      </c>
      <c r="L131" s="138" t="s">
        <v>2681</v>
      </c>
      <c r="M131" s="138" t="s">
        <v>2682</v>
      </c>
    </row>
    <row r="132" spans="1:13" x14ac:dyDescent="0.35">
      <c r="A132" s="337"/>
      <c r="B132" s="338"/>
      <c r="C132" s="353"/>
      <c r="D132" s="341" t="s">
        <v>2400</v>
      </c>
      <c r="E132" s="341" t="s">
        <v>2683</v>
      </c>
      <c r="F132" s="341">
        <v>6</v>
      </c>
      <c r="G132" s="342">
        <v>1.5</v>
      </c>
      <c r="H132" s="343">
        <v>3600</v>
      </c>
      <c r="I132" s="343">
        <v>10800</v>
      </c>
      <c r="J132" s="344">
        <v>85.9</v>
      </c>
      <c r="K132" s="215">
        <v>100</v>
      </c>
      <c r="L132" s="138" t="s">
        <v>2684</v>
      </c>
      <c r="M132" s="138" t="s">
        <v>2685</v>
      </c>
    </row>
    <row r="133" spans="1:13" x14ac:dyDescent="0.35">
      <c r="A133" s="337"/>
      <c r="B133" s="338"/>
      <c r="C133" s="353"/>
      <c r="D133" s="341" t="s">
        <v>2400</v>
      </c>
      <c r="E133" s="341" t="s">
        <v>2686</v>
      </c>
      <c r="F133" s="341">
        <v>6</v>
      </c>
      <c r="G133" s="342">
        <v>2.2000000000000002</v>
      </c>
      <c r="H133" s="343">
        <v>5280</v>
      </c>
      <c r="I133" s="343">
        <v>15840</v>
      </c>
      <c r="J133" s="344">
        <v>87.4</v>
      </c>
      <c r="K133" s="215">
        <v>100</v>
      </c>
      <c r="L133" s="138" t="s">
        <v>2687</v>
      </c>
      <c r="M133" s="138" t="s">
        <v>2688</v>
      </c>
    </row>
    <row r="134" spans="1:13" x14ac:dyDescent="0.35">
      <c r="A134" s="337"/>
      <c r="B134" s="338"/>
      <c r="C134" s="353"/>
      <c r="D134" s="341" t="s">
        <v>2400</v>
      </c>
      <c r="E134" s="341" t="s">
        <v>2689</v>
      </c>
      <c r="F134" s="341">
        <v>6</v>
      </c>
      <c r="G134" s="342">
        <v>3</v>
      </c>
      <c r="H134" s="343">
        <v>7200</v>
      </c>
      <c r="I134" s="343">
        <v>21600</v>
      </c>
      <c r="J134" s="344">
        <v>88.6</v>
      </c>
      <c r="K134" s="215">
        <v>100</v>
      </c>
      <c r="L134" s="138" t="s">
        <v>2690</v>
      </c>
      <c r="M134" s="138" t="s">
        <v>2691</v>
      </c>
    </row>
    <row r="135" spans="1:13" x14ac:dyDescent="0.35">
      <c r="A135" s="337"/>
      <c r="B135" s="338"/>
      <c r="C135" s="353"/>
      <c r="D135" s="341" t="s">
        <v>2400</v>
      </c>
      <c r="E135" s="341" t="s">
        <v>2692</v>
      </c>
      <c r="F135" s="341">
        <v>6</v>
      </c>
      <c r="G135" s="342">
        <v>4</v>
      </c>
      <c r="H135" s="343">
        <v>9600</v>
      </c>
      <c r="I135" s="343">
        <v>28800</v>
      </c>
      <c r="J135" s="344">
        <v>89.5</v>
      </c>
      <c r="K135" s="215">
        <v>100</v>
      </c>
      <c r="L135" s="138" t="s">
        <v>2693</v>
      </c>
      <c r="M135" s="138" t="s">
        <v>2694</v>
      </c>
    </row>
    <row r="136" spans="1:13" x14ac:dyDescent="0.35">
      <c r="A136" s="337"/>
      <c r="B136" s="338"/>
      <c r="C136" s="353"/>
      <c r="D136" s="341" t="s">
        <v>2400</v>
      </c>
      <c r="E136" s="341" t="s">
        <v>2695</v>
      </c>
      <c r="F136" s="341">
        <v>6</v>
      </c>
      <c r="G136" s="342">
        <v>5.5</v>
      </c>
      <c r="H136" s="343">
        <v>13200</v>
      </c>
      <c r="I136" s="343">
        <v>39600</v>
      </c>
      <c r="J136" s="344">
        <v>90.5</v>
      </c>
      <c r="K136" s="215">
        <v>100</v>
      </c>
      <c r="L136" s="138" t="s">
        <v>2696</v>
      </c>
      <c r="M136" s="138" t="s">
        <v>2697</v>
      </c>
    </row>
    <row r="137" spans="1:13" x14ac:dyDescent="0.35">
      <c r="A137" s="337"/>
      <c r="B137" s="338"/>
      <c r="C137" s="353"/>
      <c r="D137" s="341" t="s">
        <v>2400</v>
      </c>
      <c r="E137" s="341" t="s">
        <v>2698</v>
      </c>
      <c r="F137" s="341">
        <v>6</v>
      </c>
      <c r="G137" s="342">
        <v>7.5</v>
      </c>
      <c r="H137" s="343">
        <v>18000</v>
      </c>
      <c r="I137" s="343">
        <v>54000</v>
      </c>
      <c r="J137" s="344">
        <v>91.3</v>
      </c>
      <c r="K137" s="215">
        <v>100</v>
      </c>
      <c r="L137" s="138" t="s">
        <v>2699</v>
      </c>
      <c r="M137" s="138" t="s">
        <v>2700</v>
      </c>
    </row>
    <row r="138" spans="1:13" x14ac:dyDescent="0.35">
      <c r="A138" s="337"/>
      <c r="B138" s="338"/>
      <c r="C138" s="353"/>
      <c r="D138" s="341" t="s">
        <v>2400</v>
      </c>
      <c r="E138" s="341" t="s">
        <v>2701</v>
      </c>
      <c r="F138" s="341">
        <v>6</v>
      </c>
      <c r="G138" s="342">
        <v>11</v>
      </c>
      <c r="H138" s="343">
        <v>26400</v>
      </c>
      <c r="I138" s="343">
        <v>79200</v>
      </c>
      <c r="J138" s="344">
        <v>92.3</v>
      </c>
      <c r="K138" s="215">
        <v>100</v>
      </c>
      <c r="L138" s="138" t="s">
        <v>2702</v>
      </c>
      <c r="M138" s="138" t="s">
        <v>2703</v>
      </c>
    </row>
    <row r="139" spans="1:13" x14ac:dyDescent="0.35">
      <c r="A139" s="337"/>
      <c r="B139" s="338"/>
      <c r="C139" s="353"/>
      <c r="D139" s="341" t="s">
        <v>2400</v>
      </c>
      <c r="E139" s="341" t="s">
        <v>2704</v>
      </c>
      <c r="F139" s="341">
        <v>6</v>
      </c>
      <c r="G139" s="342">
        <v>15</v>
      </c>
      <c r="H139" s="343">
        <v>36000</v>
      </c>
      <c r="I139" s="343">
        <v>108000</v>
      </c>
      <c r="J139" s="344">
        <v>92.9</v>
      </c>
      <c r="K139" s="215">
        <v>100</v>
      </c>
      <c r="L139" s="138" t="s">
        <v>2705</v>
      </c>
      <c r="M139" s="138" t="s">
        <v>2706</v>
      </c>
    </row>
    <row r="140" spans="1:13" x14ac:dyDescent="0.35">
      <c r="A140" s="337"/>
      <c r="B140" s="338"/>
      <c r="C140" s="353"/>
      <c r="D140" s="341" t="s">
        <v>2400</v>
      </c>
      <c r="E140" s="341" t="s">
        <v>2707</v>
      </c>
      <c r="F140" s="341">
        <v>6</v>
      </c>
      <c r="G140" s="342">
        <v>18.5</v>
      </c>
      <c r="H140" s="343">
        <v>44400</v>
      </c>
      <c r="I140" s="343">
        <v>133200</v>
      </c>
      <c r="J140" s="344">
        <v>93.4</v>
      </c>
      <c r="K140" s="215">
        <v>100</v>
      </c>
      <c r="L140" s="138" t="s">
        <v>2708</v>
      </c>
      <c r="M140" s="138" t="s">
        <v>2709</v>
      </c>
    </row>
    <row r="141" spans="1:13" x14ac:dyDescent="0.35">
      <c r="A141" s="337"/>
      <c r="B141" s="338"/>
      <c r="C141" s="353"/>
      <c r="D141" s="341" t="s">
        <v>2400</v>
      </c>
      <c r="E141" s="341" t="s">
        <v>2710</v>
      </c>
      <c r="F141" s="341">
        <v>6</v>
      </c>
      <c r="G141" s="342">
        <v>22</v>
      </c>
      <c r="H141" s="343">
        <v>52800</v>
      </c>
      <c r="I141" s="343">
        <v>158400</v>
      </c>
      <c r="J141" s="344">
        <v>93.7</v>
      </c>
      <c r="K141" s="215">
        <v>100</v>
      </c>
      <c r="L141" s="138" t="s">
        <v>2711</v>
      </c>
      <c r="M141" s="138" t="s">
        <v>2712</v>
      </c>
    </row>
    <row r="142" spans="1:13" x14ac:dyDescent="0.35">
      <c r="A142" s="337"/>
      <c r="B142" s="338"/>
      <c r="C142" s="353"/>
      <c r="D142" s="341" t="s">
        <v>2400</v>
      </c>
      <c r="E142" s="341" t="s">
        <v>2713</v>
      </c>
      <c r="F142" s="341">
        <v>6</v>
      </c>
      <c r="G142" s="342">
        <v>30</v>
      </c>
      <c r="H142" s="343">
        <v>72000</v>
      </c>
      <c r="I142" s="343">
        <v>216000</v>
      </c>
      <c r="J142" s="344">
        <v>94.2</v>
      </c>
      <c r="K142" s="215">
        <v>100</v>
      </c>
      <c r="L142" s="138" t="s">
        <v>2714</v>
      </c>
      <c r="M142" s="138" t="s">
        <v>2715</v>
      </c>
    </row>
    <row r="143" spans="1:13" x14ac:dyDescent="0.35">
      <c r="A143" s="337"/>
      <c r="B143" s="338"/>
      <c r="C143" s="353"/>
      <c r="D143" s="341" t="s">
        <v>2400</v>
      </c>
      <c r="E143" s="341" t="s">
        <v>2716</v>
      </c>
      <c r="F143" s="341">
        <v>6</v>
      </c>
      <c r="G143" s="342">
        <v>37</v>
      </c>
      <c r="H143" s="343">
        <v>88800</v>
      </c>
      <c r="I143" s="343">
        <v>266400</v>
      </c>
      <c r="J143" s="344">
        <v>94.5</v>
      </c>
      <c r="K143" s="215">
        <v>100</v>
      </c>
      <c r="L143" s="138" t="s">
        <v>2717</v>
      </c>
      <c r="M143" s="138" t="s">
        <v>2718</v>
      </c>
    </row>
    <row r="144" spans="1:13" x14ac:dyDescent="0.35">
      <c r="A144" s="337"/>
      <c r="B144" s="338"/>
      <c r="C144" s="353"/>
      <c r="D144" s="341" t="s">
        <v>2400</v>
      </c>
      <c r="E144" s="341" t="s">
        <v>2719</v>
      </c>
      <c r="F144" s="341">
        <v>6</v>
      </c>
      <c r="G144" s="342">
        <v>45</v>
      </c>
      <c r="H144" s="343">
        <v>108000</v>
      </c>
      <c r="I144" s="343">
        <v>324000</v>
      </c>
      <c r="J144" s="344">
        <v>94.8</v>
      </c>
      <c r="K144" s="215">
        <v>100</v>
      </c>
      <c r="L144" s="138" t="s">
        <v>2720</v>
      </c>
      <c r="M144" s="138" t="s">
        <v>2721</v>
      </c>
    </row>
    <row r="145" spans="1:13" x14ac:dyDescent="0.35">
      <c r="A145" s="337"/>
      <c r="B145" s="338"/>
      <c r="C145" s="353"/>
      <c r="D145" s="341" t="s">
        <v>2400</v>
      </c>
      <c r="E145" s="341" t="s">
        <v>2722</v>
      </c>
      <c r="F145" s="341">
        <v>6</v>
      </c>
      <c r="G145" s="342">
        <v>55</v>
      </c>
      <c r="H145" s="343">
        <v>132000</v>
      </c>
      <c r="I145" s="343">
        <v>396000</v>
      </c>
      <c r="J145" s="344">
        <v>95.1</v>
      </c>
      <c r="K145" s="215">
        <v>100</v>
      </c>
      <c r="L145" s="138" t="s">
        <v>2723</v>
      </c>
      <c r="M145" s="138" t="s">
        <v>2724</v>
      </c>
    </row>
    <row r="146" spans="1:13" x14ac:dyDescent="0.35">
      <c r="A146" s="337"/>
      <c r="B146" s="338"/>
      <c r="C146" s="353"/>
      <c r="D146" s="341" t="s">
        <v>2400</v>
      </c>
      <c r="E146" s="341" t="s">
        <v>2725</v>
      </c>
      <c r="F146" s="341">
        <v>6</v>
      </c>
      <c r="G146" s="342">
        <v>75</v>
      </c>
      <c r="H146" s="343">
        <v>180000</v>
      </c>
      <c r="I146" s="343">
        <v>540000</v>
      </c>
      <c r="J146" s="344">
        <v>95.4</v>
      </c>
      <c r="K146" s="215">
        <v>100</v>
      </c>
      <c r="L146" s="138" t="s">
        <v>2726</v>
      </c>
      <c r="M146" s="138" t="s">
        <v>2727</v>
      </c>
    </row>
    <row r="147" spans="1:13" x14ac:dyDescent="0.35">
      <c r="A147" s="337"/>
      <c r="B147" s="338"/>
      <c r="C147" s="353"/>
      <c r="D147" s="341" t="s">
        <v>2400</v>
      </c>
      <c r="E147" s="341" t="s">
        <v>2728</v>
      </c>
      <c r="F147" s="341">
        <v>6</v>
      </c>
      <c r="G147" s="342">
        <v>90</v>
      </c>
      <c r="H147" s="343">
        <v>216000</v>
      </c>
      <c r="I147" s="343">
        <v>648000</v>
      </c>
      <c r="J147" s="344">
        <v>95.6</v>
      </c>
      <c r="K147" s="215">
        <v>100</v>
      </c>
      <c r="L147" s="138" t="s">
        <v>2729</v>
      </c>
      <c r="M147" s="138" t="s">
        <v>2730</v>
      </c>
    </row>
    <row r="148" spans="1:13" x14ac:dyDescent="0.35">
      <c r="A148" s="337"/>
      <c r="B148" s="338"/>
      <c r="C148" s="353"/>
      <c r="D148" s="341" t="s">
        <v>2400</v>
      </c>
      <c r="E148" s="341" t="s">
        <v>2731</v>
      </c>
      <c r="F148" s="341">
        <v>6</v>
      </c>
      <c r="G148" s="342">
        <v>110</v>
      </c>
      <c r="H148" s="343">
        <v>264000</v>
      </c>
      <c r="I148" s="343">
        <v>792000</v>
      </c>
      <c r="J148" s="344">
        <v>95.8</v>
      </c>
      <c r="K148" s="215">
        <v>100</v>
      </c>
      <c r="L148" s="138" t="s">
        <v>2732</v>
      </c>
      <c r="M148" s="138" t="s">
        <v>2733</v>
      </c>
    </row>
    <row r="149" spans="1:13" x14ac:dyDescent="0.35">
      <c r="A149" s="337"/>
      <c r="B149" s="338"/>
      <c r="C149" s="353"/>
      <c r="D149" s="341" t="s">
        <v>2400</v>
      </c>
      <c r="E149" s="341" t="s">
        <v>2734</v>
      </c>
      <c r="F149" s="341">
        <v>6</v>
      </c>
      <c r="G149" s="342">
        <v>132</v>
      </c>
      <c r="H149" s="343">
        <v>316800</v>
      </c>
      <c r="I149" s="343">
        <v>950400</v>
      </c>
      <c r="J149" s="344">
        <v>96</v>
      </c>
      <c r="K149" s="215">
        <v>100</v>
      </c>
      <c r="L149" s="138" t="s">
        <v>2735</v>
      </c>
      <c r="M149" s="138" t="s">
        <v>2736</v>
      </c>
    </row>
    <row r="150" spans="1:13" x14ac:dyDescent="0.35">
      <c r="A150" s="337"/>
      <c r="B150" s="338"/>
      <c r="C150" s="353"/>
      <c r="D150" s="341" t="s">
        <v>2400</v>
      </c>
      <c r="E150" s="341" t="s">
        <v>2737</v>
      </c>
      <c r="F150" s="341">
        <v>6</v>
      </c>
      <c r="G150" s="342">
        <v>160</v>
      </c>
      <c r="H150" s="343">
        <v>384000</v>
      </c>
      <c r="I150" s="343">
        <v>1152000</v>
      </c>
      <c r="J150" s="344">
        <v>96.2</v>
      </c>
      <c r="K150" s="215">
        <v>100</v>
      </c>
      <c r="L150" s="138" t="s">
        <v>2738</v>
      </c>
      <c r="M150" s="138" t="s">
        <v>2739</v>
      </c>
    </row>
    <row r="151" spans="1:13" x14ac:dyDescent="0.35">
      <c r="A151" s="337"/>
      <c r="B151" s="338"/>
      <c r="C151" s="353"/>
      <c r="D151" s="341" t="s">
        <v>2740</v>
      </c>
      <c r="E151" s="341" t="s">
        <v>2741</v>
      </c>
      <c r="F151" s="341">
        <v>4</v>
      </c>
      <c r="G151" s="342">
        <v>2.2000000000000002</v>
      </c>
      <c r="H151" s="343">
        <v>5280</v>
      </c>
      <c r="I151" s="343">
        <v>15840</v>
      </c>
      <c r="J151" s="344">
        <v>87.8</v>
      </c>
      <c r="K151" s="215">
        <v>100</v>
      </c>
      <c r="L151" s="138" t="s">
        <v>2742</v>
      </c>
      <c r="M151" s="138" t="s">
        <v>2743</v>
      </c>
    </row>
    <row r="152" spans="1:13" x14ac:dyDescent="0.35">
      <c r="A152" s="337"/>
      <c r="B152" s="338"/>
      <c r="C152" s="353"/>
      <c r="D152" s="341" t="s">
        <v>2740</v>
      </c>
      <c r="E152" s="341" t="s">
        <v>2744</v>
      </c>
      <c r="F152" s="341">
        <v>4</v>
      </c>
      <c r="G152" s="342">
        <v>4</v>
      </c>
      <c r="H152" s="343">
        <v>9600</v>
      </c>
      <c r="I152" s="343">
        <v>28800</v>
      </c>
      <c r="J152" s="344">
        <v>88.6</v>
      </c>
      <c r="K152" s="215">
        <v>100</v>
      </c>
      <c r="L152" s="138" t="s">
        <v>2745</v>
      </c>
      <c r="M152" s="138" t="s">
        <v>2746</v>
      </c>
    </row>
    <row r="153" spans="1:13" x14ac:dyDescent="0.35">
      <c r="A153" s="337"/>
      <c r="B153" s="338"/>
      <c r="C153" s="353"/>
      <c r="D153" s="341" t="s">
        <v>2740</v>
      </c>
      <c r="E153" s="155" t="s">
        <v>2747</v>
      </c>
      <c r="F153" s="155">
        <v>4</v>
      </c>
      <c r="G153" s="354">
        <v>5.5</v>
      </c>
      <c r="H153" s="149">
        <v>13200</v>
      </c>
      <c r="I153" s="149">
        <v>39600</v>
      </c>
      <c r="J153" s="150">
        <v>89.4</v>
      </c>
      <c r="K153" s="156">
        <v>100</v>
      </c>
      <c r="L153" s="138" t="s">
        <v>2748</v>
      </c>
      <c r="M153" s="138" t="s">
        <v>2749</v>
      </c>
    </row>
    <row r="154" spans="1:13" x14ac:dyDescent="0.35">
      <c r="A154" s="337"/>
      <c r="B154" s="338"/>
      <c r="C154" s="353"/>
      <c r="D154" s="341" t="s">
        <v>2740</v>
      </c>
      <c r="E154" s="155" t="s">
        <v>2750</v>
      </c>
      <c r="F154" s="155">
        <v>4</v>
      </c>
      <c r="G154" s="354">
        <v>11</v>
      </c>
      <c r="H154" s="149">
        <v>26400</v>
      </c>
      <c r="I154" s="149">
        <v>79200</v>
      </c>
      <c r="J154" s="150">
        <v>91.4</v>
      </c>
      <c r="K154" s="156">
        <v>100</v>
      </c>
      <c r="L154" s="138" t="s">
        <v>2751</v>
      </c>
      <c r="M154" s="138" t="s">
        <v>2752</v>
      </c>
    </row>
    <row r="155" spans="1:13" x14ac:dyDescent="0.35">
      <c r="A155" s="337"/>
      <c r="B155" s="338"/>
      <c r="C155" s="353"/>
      <c r="D155" s="341" t="s">
        <v>2753</v>
      </c>
      <c r="E155" s="155" t="s">
        <v>2754</v>
      </c>
      <c r="F155" s="155">
        <v>2</v>
      </c>
      <c r="G155" s="354">
        <v>0.75</v>
      </c>
      <c r="H155" s="149">
        <v>1800</v>
      </c>
      <c r="I155" s="149">
        <v>5400</v>
      </c>
      <c r="J155" s="150">
        <v>81.8</v>
      </c>
      <c r="K155" s="156">
        <v>100</v>
      </c>
      <c r="L155" s="138" t="s">
        <v>2755</v>
      </c>
      <c r="M155" s="138" t="s">
        <v>2756</v>
      </c>
    </row>
    <row r="156" spans="1:13" x14ac:dyDescent="0.35">
      <c r="A156" s="337"/>
      <c r="B156" s="338"/>
      <c r="C156" s="353"/>
      <c r="D156" s="341" t="s">
        <v>2753</v>
      </c>
      <c r="E156" s="155" t="s">
        <v>2757</v>
      </c>
      <c r="F156" s="155">
        <v>2</v>
      </c>
      <c r="G156" s="354">
        <v>1.1000000000000001</v>
      </c>
      <c r="H156" s="149">
        <v>2640</v>
      </c>
      <c r="I156" s="149">
        <v>7920</v>
      </c>
      <c r="J156" s="150">
        <v>83.8</v>
      </c>
      <c r="K156" s="156">
        <v>100</v>
      </c>
      <c r="L156" s="138" t="s">
        <v>2758</v>
      </c>
      <c r="M156" s="138" t="s">
        <v>2759</v>
      </c>
    </row>
    <row r="157" spans="1:13" x14ac:dyDescent="0.35">
      <c r="A157" s="337"/>
      <c r="B157" s="338"/>
      <c r="C157" s="353"/>
      <c r="D157" s="341" t="s">
        <v>2753</v>
      </c>
      <c r="E157" s="155" t="s">
        <v>2760</v>
      </c>
      <c r="F157" s="155">
        <v>2</v>
      </c>
      <c r="G157" s="354">
        <v>1.5</v>
      </c>
      <c r="H157" s="149">
        <v>3600</v>
      </c>
      <c r="I157" s="149">
        <v>10800</v>
      </c>
      <c r="J157" s="150">
        <v>86.3</v>
      </c>
      <c r="K157" s="156">
        <v>100</v>
      </c>
      <c r="L157" s="138" t="s">
        <v>2761</v>
      </c>
      <c r="M157" s="138" t="s">
        <v>2762</v>
      </c>
    </row>
    <row r="158" spans="1:13" x14ac:dyDescent="0.35">
      <c r="A158" s="337"/>
      <c r="B158" s="338"/>
      <c r="C158" s="353"/>
      <c r="D158" s="341" t="s">
        <v>2753</v>
      </c>
      <c r="E158" s="155" t="s">
        <v>2763</v>
      </c>
      <c r="F158" s="155">
        <v>2</v>
      </c>
      <c r="G158" s="354">
        <v>2.2000000000000002</v>
      </c>
      <c r="H158" s="149">
        <v>5280</v>
      </c>
      <c r="I158" s="149">
        <v>15840</v>
      </c>
      <c r="J158" s="150">
        <v>87.1</v>
      </c>
      <c r="K158" s="156">
        <v>100</v>
      </c>
      <c r="L158" s="138" t="s">
        <v>2764</v>
      </c>
      <c r="M158" s="138" t="s">
        <v>2765</v>
      </c>
    </row>
    <row r="159" spans="1:13" x14ac:dyDescent="0.35">
      <c r="A159" s="337"/>
      <c r="B159" s="338"/>
      <c r="C159" s="353"/>
      <c r="D159" s="341" t="s">
        <v>2753</v>
      </c>
      <c r="E159" s="155" t="s">
        <v>2766</v>
      </c>
      <c r="F159" s="155">
        <v>2</v>
      </c>
      <c r="G159" s="354">
        <v>3</v>
      </c>
      <c r="H159" s="149">
        <v>7200</v>
      </c>
      <c r="I159" s="149">
        <v>21600</v>
      </c>
      <c r="J159" s="150">
        <v>88.2</v>
      </c>
      <c r="K159" s="156">
        <v>100</v>
      </c>
      <c r="L159" s="138" t="s">
        <v>2767</v>
      </c>
      <c r="M159" s="138" t="s">
        <v>2768</v>
      </c>
    </row>
    <row r="160" spans="1:13" x14ac:dyDescent="0.35">
      <c r="A160" s="337"/>
      <c r="B160" s="338"/>
      <c r="C160" s="353"/>
      <c r="D160" s="341" t="s">
        <v>2753</v>
      </c>
      <c r="E160" s="155" t="s">
        <v>2769</v>
      </c>
      <c r="F160" s="155">
        <v>2</v>
      </c>
      <c r="G160" s="354">
        <v>4</v>
      </c>
      <c r="H160" s="149">
        <v>9600</v>
      </c>
      <c r="I160" s="149">
        <v>28800</v>
      </c>
      <c r="J160" s="150">
        <v>87.6</v>
      </c>
      <c r="K160" s="156">
        <v>100</v>
      </c>
      <c r="L160" s="138" t="s">
        <v>2770</v>
      </c>
      <c r="M160" s="138" t="s">
        <v>2771</v>
      </c>
    </row>
    <row r="161" spans="1:13" x14ac:dyDescent="0.35">
      <c r="A161" s="337"/>
      <c r="B161" s="338"/>
      <c r="C161" s="353"/>
      <c r="D161" s="341" t="s">
        <v>2753</v>
      </c>
      <c r="E161" s="155" t="s">
        <v>2772</v>
      </c>
      <c r="F161" s="155">
        <v>2</v>
      </c>
      <c r="G161" s="354">
        <v>5.5</v>
      </c>
      <c r="H161" s="149">
        <v>13200</v>
      </c>
      <c r="I161" s="149">
        <v>39600</v>
      </c>
      <c r="J161" s="150">
        <v>89.3</v>
      </c>
      <c r="K161" s="156">
        <v>100</v>
      </c>
      <c r="L161" s="138" t="s">
        <v>2773</v>
      </c>
      <c r="M161" s="138" t="s">
        <v>2774</v>
      </c>
    </row>
    <row r="162" spans="1:13" x14ac:dyDescent="0.35">
      <c r="A162" s="337"/>
      <c r="B162" s="338"/>
      <c r="C162" s="353"/>
      <c r="D162" s="341" t="s">
        <v>2753</v>
      </c>
      <c r="E162" s="155" t="s">
        <v>2775</v>
      </c>
      <c r="F162" s="155">
        <v>2</v>
      </c>
      <c r="G162" s="354">
        <v>7.5</v>
      </c>
      <c r="H162" s="149">
        <v>18000</v>
      </c>
      <c r="I162" s="149">
        <v>54000</v>
      </c>
      <c r="J162" s="150">
        <v>90.3</v>
      </c>
      <c r="K162" s="156">
        <v>100</v>
      </c>
      <c r="L162" s="138" t="s">
        <v>2776</v>
      </c>
      <c r="M162" s="138" t="s">
        <v>2777</v>
      </c>
    </row>
    <row r="163" spans="1:13" x14ac:dyDescent="0.35">
      <c r="A163" s="337"/>
      <c r="B163" s="338"/>
      <c r="C163" s="353"/>
      <c r="D163" s="341" t="s">
        <v>2753</v>
      </c>
      <c r="E163" s="155" t="s">
        <v>2778</v>
      </c>
      <c r="F163" s="155">
        <v>2</v>
      </c>
      <c r="G163" s="354">
        <v>11</v>
      </c>
      <c r="H163" s="149">
        <v>26400</v>
      </c>
      <c r="I163" s="149">
        <v>79200</v>
      </c>
      <c r="J163" s="150">
        <v>90.6</v>
      </c>
      <c r="K163" s="156">
        <v>100</v>
      </c>
      <c r="L163" s="138" t="s">
        <v>2779</v>
      </c>
      <c r="M163" s="138" t="s">
        <v>2780</v>
      </c>
    </row>
    <row r="164" spans="1:13" x14ac:dyDescent="0.35">
      <c r="A164" s="337"/>
      <c r="B164" s="338"/>
      <c r="C164" s="353"/>
      <c r="D164" s="341" t="s">
        <v>2753</v>
      </c>
      <c r="E164" s="155" t="s">
        <v>2781</v>
      </c>
      <c r="F164" s="155">
        <v>2</v>
      </c>
      <c r="G164" s="354">
        <v>15</v>
      </c>
      <c r="H164" s="149">
        <v>36000</v>
      </c>
      <c r="I164" s="149">
        <v>108000</v>
      </c>
      <c r="J164" s="150">
        <v>91.3</v>
      </c>
      <c r="K164" s="156">
        <v>100</v>
      </c>
      <c r="L164" s="138" t="s">
        <v>2782</v>
      </c>
      <c r="M164" s="138" t="s">
        <v>2783</v>
      </c>
    </row>
    <row r="165" spans="1:13" x14ac:dyDescent="0.35">
      <c r="A165" s="337"/>
      <c r="B165" s="338"/>
      <c r="C165" s="353"/>
      <c r="D165" s="341" t="s">
        <v>2753</v>
      </c>
      <c r="E165" s="341" t="s">
        <v>2784</v>
      </c>
      <c r="F165" s="341">
        <v>2</v>
      </c>
      <c r="G165" s="342">
        <v>18.5</v>
      </c>
      <c r="H165" s="343">
        <v>44400</v>
      </c>
      <c r="I165" s="343">
        <v>133200</v>
      </c>
      <c r="J165" s="344">
        <v>91.9</v>
      </c>
      <c r="K165" s="215">
        <v>100</v>
      </c>
      <c r="L165" s="138" t="s">
        <v>2785</v>
      </c>
      <c r="M165" s="138" t="s">
        <v>2786</v>
      </c>
    </row>
    <row r="166" spans="1:13" x14ac:dyDescent="0.35">
      <c r="A166" s="337"/>
      <c r="B166" s="338"/>
      <c r="C166" s="353"/>
      <c r="D166" s="341" t="s">
        <v>2753</v>
      </c>
      <c r="E166" s="341" t="s">
        <v>2787</v>
      </c>
      <c r="F166" s="341">
        <v>2</v>
      </c>
      <c r="G166" s="342">
        <v>22</v>
      </c>
      <c r="H166" s="343">
        <v>52800</v>
      </c>
      <c r="I166" s="343">
        <v>158400</v>
      </c>
      <c r="J166" s="344">
        <v>92.2</v>
      </c>
      <c r="K166" s="215">
        <v>100</v>
      </c>
      <c r="L166" s="138" t="s">
        <v>2788</v>
      </c>
      <c r="M166" s="138" t="s">
        <v>2789</v>
      </c>
    </row>
    <row r="167" spans="1:13" x14ac:dyDescent="0.35">
      <c r="A167" s="337"/>
      <c r="B167" s="338"/>
      <c r="C167" s="353"/>
      <c r="D167" s="341" t="s">
        <v>2753</v>
      </c>
      <c r="E167" s="341" t="s">
        <v>2790</v>
      </c>
      <c r="F167" s="341">
        <v>2</v>
      </c>
      <c r="G167" s="342">
        <v>30</v>
      </c>
      <c r="H167" s="343">
        <v>72000</v>
      </c>
      <c r="I167" s="343">
        <v>216000</v>
      </c>
      <c r="J167" s="344">
        <v>92.9</v>
      </c>
      <c r="K167" s="215">
        <v>100</v>
      </c>
      <c r="L167" s="138" t="s">
        <v>2791</v>
      </c>
      <c r="M167" s="138" t="s">
        <v>2792</v>
      </c>
    </row>
    <row r="168" spans="1:13" x14ac:dyDescent="0.35">
      <c r="A168" s="337"/>
      <c r="B168" s="338"/>
      <c r="C168" s="353"/>
      <c r="D168" s="341" t="s">
        <v>2753</v>
      </c>
      <c r="E168" s="341" t="s">
        <v>2793</v>
      </c>
      <c r="F168" s="341">
        <v>2</v>
      </c>
      <c r="G168" s="342">
        <v>37</v>
      </c>
      <c r="H168" s="343">
        <v>88800</v>
      </c>
      <c r="I168" s="343">
        <v>266400</v>
      </c>
      <c r="J168" s="344">
        <v>93.3</v>
      </c>
      <c r="K168" s="215">
        <v>100</v>
      </c>
      <c r="L168" s="138" t="s">
        <v>2794</v>
      </c>
      <c r="M168" s="138" t="s">
        <v>2795</v>
      </c>
    </row>
    <row r="169" spans="1:13" x14ac:dyDescent="0.35">
      <c r="A169" s="337"/>
      <c r="B169" s="338"/>
      <c r="C169" s="353"/>
      <c r="D169" s="341" t="s">
        <v>2753</v>
      </c>
      <c r="E169" s="341" t="s">
        <v>2796</v>
      </c>
      <c r="F169" s="341">
        <v>2</v>
      </c>
      <c r="G169" s="342">
        <v>45</v>
      </c>
      <c r="H169" s="343">
        <v>108000</v>
      </c>
      <c r="I169" s="343">
        <v>324000</v>
      </c>
      <c r="J169" s="344">
        <v>93.7</v>
      </c>
      <c r="K169" s="215">
        <v>100</v>
      </c>
      <c r="L169" s="138" t="s">
        <v>2797</v>
      </c>
      <c r="M169" s="138" t="s">
        <v>2798</v>
      </c>
    </row>
    <row r="170" spans="1:13" x14ac:dyDescent="0.35">
      <c r="A170" s="337"/>
      <c r="B170" s="338"/>
      <c r="C170" s="353"/>
      <c r="D170" s="341" t="s">
        <v>2753</v>
      </c>
      <c r="E170" s="341" t="s">
        <v>2799</v>
      </c>
      <c r="F170" s="341">
        <v>2</v>
      </c>
      <c r="G170" s="342">
        <v>55</v>
      </c>
      <c r="H170" s="343">
        <v>132000</v>
      </c>
      <c r="I170" s="343">
        <v>396000</v>
      </c>
      <c r="J170" s="344">
        <v>94.3</v>
      </c>
      <c r="K170" s="215">
        <v>100</v>
      </c>
      <c r="L170" s="138" t="s">
        <v>2800</v>
      </c>
      <c r="M170" s="138" t="s">
        <v>2801</v>
      </c>
    </row>
    <row r="171" spans="1:13" x14ac:dyDescent="0.35">
      <c r="A171" s="337"/>
      <c r="B171" s="338"/>
      <c r="C171" s="353"/>
      <c r="D171" s="341" t="s">
        <v>2753</v>
      </c>
      <c r="E171" s="341" t="s">
        <v>2802</v>
      </c>
      <c r="F171" s="341">
        <v>2</v>
      </c>
      <c r="G171" s="342">
        <v>75</v>
      </c>
      <c r="H171" s="343">
        <v>180000</v>
      </c>
      <c r="I171" s="343">
        <v>540000</v>
      </c>
      <c r="J171" s="344">
        <v>94.6</v>
      </c>
      <c r="K171" s="215">
        <v>100</v>
      </c>
      <c r="L171" s="138" t="s">
        <v>2803</v>
      </c>
      <c r="M171" s="138" t="s">
        <v>2804</v>
      </c>
    </row>
    <row r="172" spans="1:13" x14ac:dyDescent="0.35">
      <c r="A172" s="337"/>
      <c r="B172" s="338"/>
      <c r="C172" s="353"/>
      <c r="D172" s="341" t="s">
        <v>2753</v>
      </c>
      <c r="E172" s="341" t="s">
        <v>2805</v>
      </c>
      <c r="F172" s="341">
        <v>2</v>
      </c>
      <c r="G172" s="342">
        <v>90</v>
      </c>
      <c r="H172" s="343">
        <v>216000</v>
      </c>
      <c r="I172" s="343">
        <v>648000</v>
      </c>
      <c r="J172" s="344">
        <v>95.3</v>
      </c>
      <c r="K172" s="215">
        <v>100</v>
      </c>
      <c r="L172" s="138" t="s">
        <v>2806</v>
      </c>
      <c r="M172" s="138" t="s">
        <v>2807</v>
      </c>
    </row>
    <row r="173" spans="1:13" x14ac:dyDescent="0.35">
      <c r="A173" s="337"/>
      <c r="B173" s="338"/>
      <c r="C173" s="353"/>
      <c r="D173" s="341" t="s">
        <v>2753</v>
      </c>
      <c r="E173" s="341" t="s">
        <v>2808</v>
      </c>
      <c r="F173" s="341">
        <v>2</v>
      </c>
      <c r="G173" s="342">
        <v>110</v>
      </c>
      <c r="H173" s="343">
        <v>264000</v>
      </c>
      <c r="I173" s="343">
        <v>792000</v>
      </c>
      <c r="J173" s="344">
        <v>95.1</v>
      </c>
      <c r="K173" s="215">
        <v>100</v>
      </c>
      <c r="L173" s="138" t="s">
        <v>2809</v>
      </c>
      <c r="M173" s="138" t="s">
        <v>2810</v>
      </c>
    </row>
    <row r="174" spans="1:13" x14ac:dyDescent="0.35">
      <c r="A174" s="337"/>
      <c r="B174" s="338"/>
      <c r="C174" s="353"/>
      <c r="D174" s="341" t="s">
        <v>2753</v>
      </c>
      <c r="E174" s="341" t="s">
        <v>2811</v>
      </c>
      <c r="F174" s="341">
        <v>2</v>
      </c>
      <c r="G174" s="342">
        <v>132</v>
      </c>
      <c r="H174" s="343">
        <v>316800</v>
      </c>
      <c r="I174" s="343">
        <v>950400</v>
      </c>
      <c r="J174" s="344">
        <v>95.6</v>
      </c>
      <c r="K174" s="215">
        <v>100</v>
      </c>
      <c r="L174" s="138" t="s">
        <v>2812</v>
      </c>
      <c r="M174" s="138" t="s">
        <v>2813</v>
      </c>
    </row>
    <row r="175" spans="1:13" x14ac:dyDescent="0.35">
      <c r="A175" s="337"/>
      <c r="B175" s="338"/>
      <c r="C175" s="353"/>
      <c r="D175" s="341" t="s">
        <v>2753</v>
      </c>
      <c r="E175" s="341" t="s">
        <v>2814</v>
      </c>
      <c r="F175" s="341">
        <v>2</v>
      </c>
      <c r="G175" s="342">
        <v>160</v>
      </c>
      <c r="H175" s="343">
        <v>384000</v>
      </c>
      <c r="I175" s="343">
        <v>1152000</v>
      </c>
      <c r="J175" s="344">
        <v>95.6</v>
      </c>
      <c r="K175" s="215">
        <v>100</v>
      </c>
      <c r="L175" s="138" t="s">
        <v>2815</v>
      </c>
      <c r="M175" s="138" t="s">
        <v>2816</v>
      </c>
    </row>
    <row r="176" spans="1:13" x14ac:dyDescent="0.35">
      <c r="A176" s="337"/>
      <c r="B176" s="338"/>
      <c r="C176" s="353"/>
      <c r="D176" s="341" t="s">
        <v>2753</v>
      </c>
      <c r="E176" s="341" t="s">
        <v>2817</v>
      </c>
      <c r="F176" s="341">
        <v>4</v>
      </c>
      <c r="G176" s="342">
        <v>0.75</v>
      </c>
      <c r="H176" s="343">
        <v>1800</v>
      </c>
      <c r="I176" s="343">
        <v>5400</v>
      </c>
      <c r="J176" s="344">
        <v>83.1</v>
      </c>
      <c r="K176" s="215">
        <v>100</v>
      </c>
      <c r="L176" s="138" t="s">
        <v>2818</v>
      </c>
      <c r="M176" s="138" t="s">
        <v>2819</v>
      </c>
    </row>
    <row r="177" spans="1:13" x14ac:dyDescent="0.35">
      <c r="A177" s="337"/>
      <c r="B177" s="338"/>
      <c r="C177" s="353"/>
      <c r="D177" s="341" t="s">
        <v>2753</v>
      </c>
      <c r="E177" s="341" t="s">
        <v>2820</v>
      </c>
      <c r="F177" s="341">
        <v>4</v>
      </c>
      <c r="G177" s="342">
        <v>1.1000000000000001</v>
      </c>
      <c r="H177" s="343">
        <v>2640</v>
      </c>
      <c r="I177" s="343">
        <v>7920</v>
      </c>
      <c r="J177" s="344">
        <v>85.7</v>
      </c>
      <c r="K177" s="215">
        <v>100</v>
      </c>
      <c r="L177" s="138" t="s">
        <v>2821</v>
      </c>
      <c r="M177" s="138" t="s">
        <v>2822</v>
      </c>
    </row>
    <row r="178" spans="1:13" x14ac:dyDescent="0.35">
      <c r="A178" s="337"/>
      <c r="B178" s="338"/>
      <c r="C178" s="353"/>
      <c r="D178" s="341" t="s">
        <v>2753</v>
      </c>
      <c r="E178" s="341" t="s">
        <v>2823</v>
      </c>
      <c r="F178" s="341">
        <v>4</v>
      </c>
      <c r="G178" s="342">
        <v>1.5</v>
      </c>
      <c r="H178" s="343">
        <v>3600</v>
      </c>
      <c r="I178" s="343">
        <v>10800</v>
      </c>
      <c r="J178" s="344">
        <v>85.8</v>
      </c>
      <c r="K178" s="215">
        <v>100</v>
      </c>
      <c r="L178" s="138" t="s">
        <v>2824</v>
      </c>
      <c r="M178" s="138" t="s">
        <v>2825</v>
      </c>
    </row>
    <row r="179" spans="1:13" x14ac:dyDescent="0.35">
      <c r="A179" s="337"/>
      <c r="B179" s="338"/>
      <c r="C179" s="353"/>
      <c r="D179" s="341" t="s">
        <v>2753</v>
      </c>
      <c r="E179" s="341" t="s">
        <v>2826</v>
      </c>
      <c r="F179" s="341">
        <v>4</v>
      </c>
      <c r="G179" s="342">
        <v>2.2000000000000002</v>
      </c>
      <c r="H179" s="343">
        <v>5280</v>
      </c>
      <c r="I179" s="343">
        <v>15840</v>
      </c>
      <c r="J179" s="344">
        <v>86.9</v>
      </c>
      <c r="K179" s="215">
        <v>100</v>
      </c>
      <c r="L179" s="138" t="s">
        <v>2827</v>
      </c>
      <c r="M179" s="138" t="s">
        <v>2828</v>
      </c>
    </row>
    <row r="180" spans="1:13" x14ac:dyDescent="0.35">
      <c r="A180" s="337"/>
      <c r="B180" s="338"/>
      <c r="C180" s="353"/>
      <c r="D180" s="341" t="s">
        <v>2753</v>
      </c>
      <c r="E180" s="341" t="s">
        <v>2829</v>
      </c>
      <c r="F180" s="341">
        <v>4</v>
      </c>
      <c r="G180" s="342">
        <v>3</v>
      </c>
      <c r="H180" s="343">
        <v>7200</v>
      </c>
      <c r="I180" s="343">
        <v>21600</v>
      </c>
      <c r="J180" s="344">
        <v>87.6</v>
      </c>
      <c r="K180" s="215">
        <v>100</v>
      </c>
      <c r="L180" s="138" t="s">
        <v>2830</v>
      </c>
      <c r="M180" s="138" t="s">
        <v>2831</v>
      </c>
    </row>
    <row r="181" spans="1:13" x14ac:dyDescent="0.35">
      <c r="A181" s="337"/>
      <c r="B181" s="338"/>
      <c r="C181" s="353"/>
      <c r="D181" s="341" t="s">
        <v>2753</v>
      </c>
      <c r="E181" s="341" t="s">
        <v>2832</v>
      </c>
      <c r="F181" s="341">
        <v>4</v>
      </c>
      <c r="G181" s="342">
        <v>4</v>
      </c>
      <c r="H181" s="343">
        <v>9600</v>
      </c>
      <c r="I181" s="343">
        <v>28800</v>
      </c>
      <c r="J181" s="344">
        <v>87.7</v>
      </c>
      <c r="K181" s="215">
        <v>100</v>
      </c>
      <c r="L181" s="138" t="s">
        <v>2833</v>
      </c>
      <c r="M181" s="138" t="s">
        <v>2834</v>
      </c>
    </row>
    <row r="182" spans="1:13" x14ac:dyDescent="0.35">
      <c r="A182" s="337"/>
      <c r="B182" s="338"/>
      <c r="C182" s="353"/>
      <c r="D182" s="341" t="s">
        <v>2753</v>
      </c>
      <c r="E182" s="341" t="s">
        <v>2835</v>
      </c>
      <c r="F182" s="341">
        <v>4</v>
      </c>
      <c r="G182" s="342">
        <v>5.5</v>
      </c>
      <c r="H182" s="343">
        <v>13200</v>
      </c>
      <c r="I182" s="343">
        <v>39600</v>
      </c>
      <c r="J182" s="344">
        <v>89.7</v>
      </c>
      <c r="K182" s="215">
        <v>100</v>
      </c>
      <c r="L182" s="138" t="s">
        <v>2836</v>
      </c>
      <c r="M182" s="138" t="s">
        <v>2837</v>
      </c>
    </row>
    <row r="183" spans="1:13" x14ac:dyDescent="0.35">
      <c r="A183" s="337"/>
      <c r="B183" s="338"/>
      <c r="C183" s="353"/>
      <c r="D183" s="341" t="s">
        <v>2753</v>
      </c>
      <c r="E183" s="341" t="s">
        <v>2838</v>
      </c>
      <c r="F183" s="341">
        <v>4</v>
      </c>
      <c r="G183" s="342">
        <v>7.5</v>
      </c>
      <c r="H183" s="343">
        <v>18000</v>
      </c>
      <c r="I183" s="343">
        <v>54000</v>
      </c>
      <c r="J183" s="344">
        <v>91</v>
      </c>
      <c r="K183" s="215">
        <v>100</v>
      </c>
      <c r="L183" s="138" t="s">
        <v>2839</v>
      </c>
      <c r="M183" s="138" t="s">
        <v>2840</v>
      </c>
    </row>
    <row r="184" spans="1:13" x14ac:dyDescent="0.35">
      <c r="A184" s="337"/>
      <c r="B184" s="338"/>
      <c r="C184" s="353"/>
      <c r="D184" s="341" t="s">
        <v>2753</v>
      </c>
      <c r="E184" s="341" t="s">
        <v>2841</v>
      </c>
      <c r="F184" s="341">
        <v>4</v>
      </c>
      <c r="G184" s="342">
        <v>11</v>
      </c>
      <c r="H184" s="343">
        <v>26400</v>
      </c>
      <c r="I184" s="343">
        <v>79200</v>
      </c>
      <c r="J184" s="344">
        <v>91.8</v>
      </c>
      <c r="K184" s="215">
        <v>100</v>
      </c>
      <c r="L184" s="138" t="s">
        <v>2842</v>
      </c>
      <c r="M184" s="138" t="s">
        <v>2843</v>
      </c>
    </row>
    <row r="185" spans="1:13" x14ac:dyDescent="0.35">
      <c r="A185" s="337"/>
      <c r="B185" s="338"/>
      <c r="C185" s="353"/>
      <c r="D185" s="341" t="s">
        <v>2753</v>
      </c>
      <c r="E185" s="341" t="s">
        <v>2844</v>
      </c>
      <c r="F185" s="341">
        <v>4</v>
      </c>
      <c r="G185" s="342">
        <v>15</v>
      </c>
      <c r="H185" s="343">
        <v>36000</v>
      </c>
      <c r="I185" s="343">
        <v>108000</v>
      </c>
      <c r="J185" s="344">
        <v>91.8</v>
      </c>
      <c r="K185" s="215">
        <v>100</v>
      </c>
      <c r="L185" s="138" t="s">
        <v>2845</v>
      </c>
      <c r="M185" s="138" t="s">
        <v>2846</v>
      </c>
    </row>
    <row r="186" spans="1:13" x14ac:dyDescent="0.35">
      <c r="A186" s="337"/>
      <c r="B186" s="338"/>
      <c r="C186" s="353"/>
      <c r="D186" s="341" t="s">
        <v>2753</v>
      </c>
      <c r="E186" s="341" t="s">
        <v>2847</v>
      </c>
      <c r="F186" s="341">
        <v>4</v>
      </c>
      <c r="G186" s="342">
        <v>18.5</v>
      </c>
      <c r="H186" s="343">
        <v>44400</v>
      </c>
      <c r="I186" s="343">
        <v>133200</v>
      </c>
      <c r="J186" s="344">
        <v>92.3</v>
      </c>
      <c r="K186" s="215">
        <v>100</v>
      </c>
      <c r="L186" s="138" t="s">
        <v>2848</v>
      </c>
      <c r="M186" s="138" t="s">
        <v>2849</v>
      </c>
    </row>
    <row r="187" spans="1:13" x14ac:dyDescent="0.35">
      <c r="A187" s="337"/>
      <c r="B187" s="338"/>
      <c r="C187" s="353"/>
      <c r="D187" s="341" t="s">
        <v>2753</v>
      </c>
      <c r="E187" s="341" t="s">
        <v>2850</v>
      </c>
      <c r="F187" s="341">
        <v>4</v>
      </c>
      <c r="G187" s="342">
        <v>22</v>
      </c>
      <c r="H187" s="343">
        <v>52800</v>
      </c>
      <c r="I187" s="343">
        <v>158400</v>
      </c>
      <c r="J187" s="344">
        <v>92.7</v>
      </c>
      <c r="K187" s="215">
        <v>100</v>
      </c>
      <c r="L187" s="138" t="s">
        <v>2851</v>
      </c>
      <c r="M187" s="138" t="s">
        <v>2852</v>
      </c>
    </row>
    <row r="188" spans="1:13" x14ac:dyDescent="0.35">
      <c r="A188" s="337"/>
      <c r="B188" s="338"/>
      <c r="C188" s="353"/>
      <c r="D188" s="341" t="s">
        <v>2753</v>
      </c>
      <c r="E188" s="341" t="s">
        <v>2853</v>
      </c>
      <c r="F188" s="341">
        <v>4</v>
      </c>
      <c r="G188" s="342">
        <v>30</v>
      </c>
      <c r="H188" s="343">
        <v>72000</v>
      </c>
      <c r="I188" s="343">
        <v>216000</v>
      </c>
      <c r="J188" s="344">
        <v>93.9</v>
      </c>
      <c r="K188" s="215">
        <v>100</v>
      </c>
      <c r="L188" s="138" t="s">
        <v>2854</v>
      </c>
      <c r="M188" s="138" t="s">
        <v>2855</v>
      </c>
    </row>
    <row r="189" spans="1:13" x14ac:dyDescent="0.35">
      <c r="A189" s="337"/>
      <c r="B189" s="338"/>
      <c r="C189" s="353"/>
      <c r="D189" s="341" t="s">
        <v>2753</v>
      </c>
      <c r="E189" s="341" t="s">
        <v>2856</v>
      </c>
      <c r="F189" s="341">
        <v>4</v>
      </c>
      <c r="G189" s="342">
        <v>37</v>
      </c>
      <c r="H189" s="343">
        <v>88800</v>
      </c>
      <c r="I189" s="343">
        <v>266400</v>
      </c>
      <c r="J189" s="344">
        <v>94.6</v>
      </c>
      <c r="K189" s="215">
        <v>100</v>
      </c>
      <c r="L189" s="138" t="s">
        <v>2857</v>
      </c>
      <c r="M189" s="138" t="s">
        <v>2858</v>
      </c>
    </row>
    <row r="190" spans="1:13" x14ac:dyDescent="0.35">
      <c r="A190" s="337"/>
      <c r="B190" s="338"/>
      <c r="C190" s="353"/>
      <c r="D190" s="341" t="s">
        <v>2753</v>
      </c>
      <c r="E190" s="341" t="s">
        <v>2859</v>
      </c>
      <c r="F190" s="341">
        <v>4</v>
      </c>
      <c r="G190" s="342">
        <v>45</v>
      </c>
      <c r="H190" s="343">
        <v>108000</v>
      </c>
      <c r="I190" s="343">
        <v>324000</v>
      </c>
      <c r="J190" s="344">
        <v>94.5</v>
      </c>
      <c r="K190" s="215">
        <v>100</v>
      </c>
      <c r="L190" s="138" t="s">
        <v>2860</v>
      </c>
      <c r="M190" s="138" t="s">
        <v>2861</v>
      </c>
    </row>
    <row r="191" spans="1:13" x14ac:dyDescent="0.35">
      <c r="A191" s="337"/>
      <c r="B191" s="338"/>
      <c r="C191" s="353"/>
      <c r="D191" s="341" t="s">
        <v>2753</v>
      </c>
      <c r="E191" s="341" t="s">
        <v>2862</v>
      </c>
      <c r="F191" s="341">
        <v>4</v>
      </c>
      <c r="G191" s="342">
        <v>55</v>
      </c>
      <c r="H191" s="343">
        <v>132000</v>
      </c>
      <c r="I191" s="343">
        <v>396000</v>
      </c>
      <c r="J191" s="344">
        <v>94.5</v>
      </c>
      <c r="K191" s="215">
        <v>100</v>
      </c>
      <c r="L191" s="138" t="s">
        <v>2863</v>
      </c>
      <c r="M191" s="138" t="s">
        <v>2864</v>
      </c>
    </row>
    <row r="192" spans="1:13" x14ac:dyDescent="0.35">
      <c r="A192" s="337"/>
      <c r="B192" s="338"/>
      <c r="C192" s="353"/>
      <c r="D192" s="341" t="s">
        <v>2753</v>
      </c>
      <c r="E192" s="341" t="s">
        <v>2865</v>
      </c>
      <c r="F192" s="341">
        <v>4</v>
      </c>
      <c r="G192" s="342">
        <v>75</v>
      </c>
      <c r="H192" s="343">
        <v>180000</v>
      </c>
      <c r="I192" s="343">
        <v>540000</v>
      </c>
      <c r="J192" s="344">
        <v>94.9</v>
      </c>
      <c r="K192" s="215">
        <v>100</v>
      </c>
      <c r="L192" s="138" t="s">
        <v>2866</v>
      </c>
      <c r="M192" s="138" t="s">
        <v>2867</v>
      </c>
    </row>
    <row r="193" spans="1:13" x14ac:dyDescent="0.35">
      <c r="A193" s="337"/>
      <c r="B193" s="338"/>
      <c r="C193" s="353"/>
      <c r="D193" s="341" t="s">
        <v>2753</v>
      </c>
      <c r="E193" s="341" t="s">
        <v>2868</v>
      </c>
      <c r="F193" s="341">
        <v>4</v>
      </c>
      <c r="G193" s="342">
        <v>90</v>
      </c>
      <c r="H193" s="343">
        <v>216000</v>
      </c>
      <c r="I193" s="343">
        <v>648000</v>
      </c>
      <c r="J193" s="344">
        <v>95.2</v>
      </c>
      <c r="K193" s="215">
        <v>100</v>
      </c>
      <c r="L193" s="138" t="s">
        <v>2869</v>
      </c>
      <c r="M193" s="138" t="s">
        <v>2870</v>
      </c>
    </row>
    <row r="194" spans="1:13" x14ac:dyDescent="0.35">
      <c r="A194" s="337"/>
      <c r="B194" s="338"/>
      <c r="C194" s="353"/>
      <c r="D194" s="341" t="s">
        <v>2753</v>
      </c>
      <c r="E194" s="341" t="s">
        <v>2871</v>
      </c>
      <c r="F194" s="341">
        <v>4</v>
      </c>
      <c r="G194" s="342">
        <v>110</v>
      </c>
      <c r="H194" s="343">
        <v>264000</v>
      </c>
      <c r="I194" s="343">
        <v>792000</v>
      </c>
      <c r="J194" s="344">
        <v>95.3</v>
      </c>
      <c r="K194" s="215">
        <v>100</v>
      </c>
      <c r="L194" s="138" t="s">
        <v>2872</v>
      </c>
      <c r="M194" s="138" t="s">
        <v>2873</v>
      </c>
    </row>
    <row r="195" spans="1:13" x14ac:dyDescent="0.35">
      <c r="A195" s="337"/>
      <c r="B195" s="338"/>
      <c r="C195" s="353"/>
      <c r="D195" s="341" t="s">
        <v>2753</v>
      </c>
      <c r="E195" s="341" t="s">
        <v>2874</v>
      </c>
      <c r="F195" s="341">
        <v>4</v>
      </c>
      <c r="G195" s="342">
        <v>132</v>
      </c>
      <c r="H195" s="343">
        <v>316800</v>
      </c>
      <c r="I195" s="343">
        <v>950400</v>
      </c>
      <c r="J195" s="344">
        <v>95.6</v>
      </c>
      <c r="K195" s="215">
        <v>100</v>
      </c>
      <c r="L195" s="138" t="s">
        <v>2875</v>
      </c>
      <c r="M195" s="138" t="s">
        <v>2876</v>
      </c>
    </row>
    <row r="196" spans="1:13" x14ac:dyDescent="0.35">
      <c r="A196" s="337"/>
      <c r="B196" s="338"/>
      <c r="C196" s="353"/>
      <c r="D196" s="341" t="s">
        <v>2753</v>
      </c>
      <c r="E196" s="341" t="s">
        <v>2877</v>
      </c>
      <c r="F196" s="341">
        <v>4</v>
      </c>
      <c r="G196" s="342">
        <v>160</v>
      </c>
      <c r="H196" s="343">
        <v>384000</v>
      </c>
      <c r="I196" s="343">
        <v>1152000</v>
      </c>
      <c r="J196" s="344">
        <v>95.6</v>
      </c>
      <c r="K196" s="215">
        <v>100</v>
      </c>
      <c r="L196" s="138" t="s">
        <v>2878</v>
      </c>
      <c r="M196" s="138" t="s">
        <v>2879</v>
      </c>
    </row>
    <row r="197" spans="1:13" x14ac:dyDescent="0.35">
      <c r="A197" s="337"/>
      <c r="B197" s="338"/>
      <c r="C197" s="353"/>
      <c r="D197" s="341" t="s">
        <v>2753</v>
      </c>
      <c r="E197" s="341" t="s">
        <v>2880</v>
      </c>
      <c r="F197" s="341">
        <v>6</v>
      </c>
      <c r="G197" s="342">
        <v>0.75</v>
      </c>
      <c r="H197" s="343">
        <v>1800</v>
      </c>
      <c r="I197" s="343">
        <v>5400</v>
      </c>
      <c r="J197" s="344">
        <v>79.099999999999994</v>
      </c>
      <c r="K197" s="215">
        <v>100</v>
      </c>
      <c r="L197" s="138" t="s">
        <v>2881</v>
      </c>
      <c r="M197" s="138" t="s">
        <v>2882</v>
      </c>
    </row>
    <row r="198" spans="1:13" x14ac:dyDescent="0.35">
      <c r="A198" s="337"/>
      <c r="B198" s="338"/>
      <c r="C198" s="353"/>
      <c r="D198" s="341" t="s">
        <v>2753</v>
      </c>
      <c r="E198" s="341" t="s">
        <v>2883</v>
      </c>
      <c r="F198" s="341">
        <v>6</v>
      </c>
      <c r="G198" s="342">
        <v>1.1000000000000001</v>
      </c>
      <c r="H198" s="343">
        <v>2640</v>
      </c>
      <c r="I198" s="343">
        <v>7920</v>
      </c>
      <c r="J198" s="344">
        <v>83.2</v>
      </c>
      <c r="K198" s="215">
        <v>100</v>
      </c>
      <c r="L198" s="138" t="s">
        <v>2884</v>
      </c>
      <c r="M198" s="138" t="s">
        <v>2885</v>
      </c>
    </row>
    <row r="199" spans="1:13" x14ac:dyDescent="0.35">
      <c r="A199" s="337"/>
      <c r="B199" s="338"/>
      <c r="C199" s="353"/>
      <c r="D199" s="341" t="s">
        <v>2753</v>
      </c>
      <c r="E199" s="341" t="s">
        <v>2886</v>
      </c>
      <c r="F199" s="341">
        <v>6</v>
      </c>
      <c r="G199" s="342">
        <v>1.5</v>
      </c>
      <c r="H199" s="343">
        <v>3600</v>
      </c>
      <c r="I199" s="343">
        <v>10800</v>
      </c>
      <c r="J199" s="344">
        <v>84.9</v>
      </c>
      <c r="K199" s="215">
        <v>100</v>
      </c>
      <c r="L199" s="138" t="s">
        <v>2887</v>
      </c>
      <c r="M199" s="138" t="s">
        <v>2888</v>
      </c>
    </row>
    <row r="200" spans="1:13" x14ac:dyDescent="0.35">
      <c r="A200" s="337"/>
      <c r="B200" s="338"/>
      <c r="C200" s="353"/>
      <c r="D200" s="341" t="s">
        <v>2753</v>
      </c>
      <c r="E200" s="341" t="s">
        <v>2889</v>
      </c>
      <c r="F200" s="341">
        <v>6</v>
      </c>
      <c r="G200" s="342">
        <v>2.2000000000000002</v>
      </c>
      <c r="H200" s="343">
        <v>5280</v>
      </c>
      <c r="I200" s="343">
        <v>15840</v>
      </c>
      <c r="J200" s="344">
        <v>86.1</v>
      </c>
      <c r="K200" s="215">
        <v>100</v>
      </c>
      <c r="L200" s="138" t="s">
        <v>2890</v>
      </c>
      <c r="M200" s="138" t="s">
        <v>2891</v>
      </c>
    </row>
    <row r="201" spans="1:13" x14ac:dyDescent="0.35">
      <c r="A201" s="337"/>
      <c r="B201" s="338"/>
      <c r="C201" s="353"/>
      <c r="D201" s="341" t="s">
        <v>2753</v>
      </c>
      <c r="E201" s="341" t="s">
        <v>2892</v>
      </c>
      <c r="F201" s="341">
        <v>6</v>
      </c>
      <c r="G201" s="342">
        <v>3</v>
      </c>
      <c r="H201" s="343">
        <v>7200</v>
      </c>
      <c r="I201" s="343">
        <v>21600</v>
      </c>
      <c r="J201" s="344">
        <v>87</v>
      </c>
      <c r="K201" s="215">
        <v>100</v>
      </c>
      <c r="L201" s="138" t="s">
        <v>2893</v>
      </c>
      <c r="M201" s="138" t="s">
        <v>2894</v>
      </c>
    </row>
    <row r="202" spans="1:13" x14ac:dyDescent="0.35">
      <c r="A202" s="337"/>
      <c r="B202" s="338"/>
      <c r="C202" s="353"/>
      <c r="D202" s="341" t="s">
        <v>2753</v>
      </c>
      <c r="E202" s="341" t="s">
        <v>2895</v>
      </c>
      <c r="F202" s="341">
        <v>6</v>
      </c>
      <c r="G202" s="342">
        <v>4</v>
      </c>
      <c r="H202" s="343">
        <v>9600</v>
      </c>
      <c r="I202" s="343">
        <v>28800</v>
      </c>
      <c r="J202" s="344">
        <v>87.4</v>
      </c>
      <c r="K202" s="215">
        <v>100</v>
      </c>
      <c r="L202" s="138" t="s">
        <v>2896</v>
      </c>
      <c r="M202" s="138" t="s">
        <v>2897</v>
      </c>
    </row>
    <row r="203" spans="1:13" x14ac:dyDescent="0.35">
      <c r="A203" s="337"/>
      <c r="B203" s="338"/>
      <c r="C203" s="353"/>
      <c r="D203" s="341" t="s">
        <v>2753</v>
      </c>
      <c r="E203" s="341" t="s">
        <v>2898</v>
      </c>
      <c r="F203" s="341">
        <v>6</v>
      </c>
      <c r="G203" s="342">
        <v>5.5</v>
      </c>
      <c r="H203" s="343">
        <v>13200</v>
      </c>
      <c r="I203" s="343">
        <v>39600</v>
      </c>
      <c r="J203" s="344">
        <v>88.4</v>
      </c>
      <c r="K203" s="215">
        <v>100</v>
      </c>
      <c r="L203" s="138" t="s">
        <v>2899</v>
      </c>
      <c r="M203" s="138" t="s">
        <v>2900</v>
      </c>
    </row>
    <row r="204" spans="1:13" x14ac:dyDescent="0.35">
      <c r="A204" s="337"/>
      <c r="B204" s="338"/>
      <c r="C204" s="353"/>
      <c r="D204" s="341" t="s">
        <v>2753</v>
      </c>
      <c r="E204" s="341" t="s">
        <v>2901</v>
      </c>
      <c r="F204" s="341">
        <v>6</v>
      </c>
      <c r="G204" s="342">
        <v>7.5</v>
      </c>
      <c r="H204" s="343">
        <v>18000</v>
      </c>
      <c r="I204" s="343">
        <v>54000</v>
      </c>
      <c r="J204" s="344">
        <v>89.4</v>
      </c>
      <c r="K204" s="215">
        <v>100</v>
      </c>
      <c r="L204" s="138" t="s">
        <v>2902</v>
      </c>
      <c r="M204" s="138" t="s">
        <v>2903</v>
      </c>
    </row>
    <row r="205" spans="1:13" x14ac:dyDescent="0.35">
      <c r="A205" s="337"/>
      <c r="B205" s="338"/>
      <c r="C205" s="353"/>
      <c r="D205" s="341" t="s">
        <v>2753</v>
      </c>
      <c r="E205" s="341" t="s">
        <v>2904</v>
      </c>
      <c r="F205" s="341">
        <v>6</v>
      </c>
      <c r="G205" s="342">
        <v>11</v>
      </c>
      <c r="H205" s="343">
        <v>26400</v>
      </c>
      <c r="I205" s="343">
        <v>79200</v>
      </c>
      <c r="J205" s="344">
        <v>89.9</v>
      </c>
      <c r="K205" s="215">
        <v>100</v>
      </c>
      <c r="L205" s="138" t="s">
        <v>2905</v>
      </c>
      <c r="M205" s="138" t="s">
        <v>2906</v>
      </c>
    </row>
    <row r="206" spans="1:13" x14ac:dyDescent="0.35">
      <c r="A206" s="337"/>
      <c r="B206" s="338"/>
      <c r="C206" s="353"/>
      <c r="D206" s="341" t="s">
        <v>2753</v>
      </c>
      <c r="E206" s="341" t="s">
        <v>2907</v>
      </c>
      <c r="F206" s="341">
        <v>6</v>
      </c>
      <c r="G206" s="342">
        <v>15</v>
      </c>
      <c r="H206" s="343">
        <v>36000</v>
      </c>
      <c r="I206" s="343">
        <v>108000</v>
      </c>
      <c r="J206" s="344">
        <v>90.6</v>
      </c>
      <c r="K206" s="215">
        <v>100</v>
      </c>
      <c r="L206" s="138" t="s">
        <v>2908</v>
      </c>
      <c r="M206" s="138" t="s">
        <v>2909</v>
      </c>
    </row>
    <row r="207" spans="1:13" x14ac:dyDescent="0.35">
      <c r="A207" s="337"/>
      <c r="B207" s="338"/>
      <c r="C207" s="353"/>
      <c r="D207" s="341" t="s">
        <v>2753</v>
      </c>
      <c r="E207" s="341" t="s">
        <v>2910</v>
      </c>
      <c r="F207" s="341">
        <v>6</v>
      </c>
      <c r="G207" s="342">
        <v>18.5</v>
      </c>
      <c r="H207" s="343">
        <v>44400</v>
      </c>
      <c r="I207" s="343">
        <v>133200</v>
      </c>
      <c r="J207" s="344">
        <v>91.8</v>
      </c>
      <c r="K207" s="215">
        <v>100</v>
      </c>
      <c r="L207" s="138" t="s">
        <v>2911</v>
      </c>
      <c r="M207" s="138" t="s">
        <v>2912</v>
      </c>
    </row>
    <row r="208" spans="1:13" x14ac:dyDescent="0.35">
      <c r="A208" s="337"/>
      <c r="B208" s="338"/>
      <c r="C208" s="353"/>
      <c r="D208" s="341" t="s">
        <v>2753</v>
      </c>
      <c r="E208" s="341" t="s">
        <v>2913</v>
      </c>
      <c r="F208" s="341">
        <v>6</v>
      </c>
      <c r="G208" s="342">
        <v>22</v>
      </c>
      <c r="H208" s="343">
        <v>52800</v>
      </c>
      <c r="I208" s="343">
        <v>158400</v>
      </c>
      <c r="J208" s="344">
        <v>91.6</v>
      </c>
      <c r="K208" s="215">
        <v>100</v>
      </c>
      <c r="L208" s="138" t="s">
        <v>2914</v>
      </c>
      <c r="M208" s="138" t="s">
        <v>2915</v>
      </c>
    </row>
    <row r="209" spans="1:13" x14ac:dyDescent="0.35">
      <c r="A209" s="337"/>
      <c r="B209" s="338"/>
      <c r="C209" s="353"/>
      <c r="D209" s="341" t="s">
        <v>2753</v>
      </c>
      <c r="E209" s="341" t="s">
        <v>2916</v>
      </c>
      <c r="F209" s="341">
        <v>6</v>
      </c>
      <c r="G209" s="342">
        <v>30</v>
      </c>
      <c r="H209" s="343">
        <v>72000</v>
      </c>
      <c r="I209" s="343">
        <v>216000</v>
      </c>
      <c r="J209" s="344">
        <v>92.8</v>
      </c>
      <c r="K209" s="215">
        <v>100</v>
      </c>
      <c r="L209" s="138" t="s">
        <v>2917</v>
      </c>
      <c r="M209" s="138" t="s">
        <v>2918</v>
      </c>
    </row>
    <row r="210" spans="1:13" x14ac:dyDescent="0.35">
      <c r="A210" s="337"/>
      <c r="B210" s="338"/>
      <c r="C210" s="353"/>
      <c r="D210" s="341" t="s">
        <v>2753</v>
      </c>
      <c r="E210" s="341" t="s">
        <v>2919</v>
      </c>
      <c r="F210" s="341">
        <v>6</v>
      </c>
      <c r="G210" s="342">
        <v>37</v>
      </c>
      <c r="H210" s="343">
        <v>88800</v>
      </c>
      <c r="I210" s="343">
        <v>266400</v>
      </c>
      <c r="J210" s="344">
        <v>93</v>
      </c>
      <c r="K210" s="215">
        <v>100</v>
      </c>
      <c r="L210" s="138" t="s">
        <v>2920</v>
      </c>
      <c r="M210" s="138" t="s">
        <v>2921</v>
      </c>
    </row>
    <row r="211" spans="1:13" x14ac:dyDescent="0.35">
      <c r="A211" s="337"/>
      <c r="B211" s="338"/>
      <c r="C211" s="353"/>
      <c r="D211" s="341" t="s">
        <v>2753</v>
      </c>
      <c r="E211" s="341" t="s">
        <v>2922</v>
      </c>
      <c r="F211" s="341">
        <v>6</v>
      </c>
      <c r="G211" s="342">
        <v>45</v>
      </c>
      <c r="H211" s="343">
        <v>108000</v>
      </c>
      <c r="I211" s="343">
        <v>324000</v>
      </c>
      <c r="J211" s="344">
        <v>93.9</v>
      </c>
      <c r="K211" s="215">
        <v>100</v>
      </c>
      <c r="L211" s="138" t="s">
        <v>2923</v>
      </c>
      <c r="M211" s="138" t="s">
        <v>2924</v>
      </c>
    </row>
    <row r="212" spans="1:13" x14ac:dyDescent="0.35">
      <c r="A212" s="337"/>
      <c r="B212" s="338"/>
      <c r="C212" s="353"/>
      <c r="D212" s="341" t="s">
        <v>2753</v>
      </c>
      <c r="E212" s="341" t="s">
        <v>2925</v>
      </c>
      <c r="F212" s="341">
        <v>6</v>
      </c>
      <c r="G212" s="342">
        <v>55</v>
      </c>
      <c r="H212" s="343">
        <v>132000</v>
      </c>
      <c r="I212" s="343">
        <v>396000</v>
      </c>
      <c r="J212" s="344">
        <v>94.8</v>
      </c>
      <c r="K212" s="215">
        <v>100</v>
      </c>
      <c r="L212" s="138" t="s">
        <v>2926</v>
      </c>
      <c r="M212" s="138" t="s">
        <v>2927</v>
      </c>
    </row>
    <row r="213" spans="1:13" x14ac:dyDescent="0.35">
      <c r="A213" s="337"/>
      <c r="B213" s="338"/>
      <c r="C213" s="353"/>
      <c r="D213" s="341" t="s">
        <v>2753</v>
      </c>
      <c r="E213" s="341" t="s">
        <v>2928</v>
      </c>
      <c r="F213" s="341">
        <v>6</v>
      </c>
      <c r="G213" s="342">
        <v>75</v>
      </c>
      <c r="H213" s="343">
        <v>180000</v>
      </c>
      <c r="I213" s="343">
        <v>540000</v>
      </c>
      <c r="J213" s="344">
        <v>94.9</v>
      </c>
      <c r="K213" s="215">
        <v>100</v>
      </c>
      <c r="L213" s="138" t="s">
        <v>2929</v>
      </c>
      <c r="M213" s="138" t="s">
        <v>2930</v>
      </c>
    </row>
    <row r="214" spans="1:13" x14ac:dyDescent="0.35">
      <c r="A214" s="337"/>
      <c r="B214" s="338"/>
      <c r="C214" s="353"/>
      <c r="D214" s="341" t="s">
        <v>2753</v>
      </c>
      <c r="E214" s="341" t="s">
        <v>2931</v>
      </c>
      <c r="F214" s="341">
        <v>6</v>
      </c>
      <c r="G214" s="342">
        <v>90</v>
      </c>
      <c r="H214" s="343">
        <v>216000</v>
      </c>
      <c r="I214" s="343">
        <v>648000</v>
      </c>
      <c r="J214" s="344">
        <v>95.1</v>
      </c>
      <c r="K214" s="215">
        <v>100</v>
      </c>
      <c r="L214" s="138" t="s">
        <v>2932</v>
      </c>
      <c r="M214" s="138" t="s">
        <v>2933</v>
      </c>
    </row>
    <row r="215" spans="1:13" x14ac:dyDescent="0.35">
      <c r="A215" s="337"/>
      <c r="B215" s="338"/>
      <c r="C215" s="353"/>
      <c r="D215" s="341" t="s">
        <v>2753</v>
      </c>
      <c r="E215" s="341" t="s">
        <v>2934</v>
      </c>
      <c r="F215" s="341">
        <v>6</v>
      </c>
      <c r="G215" s="342">
        <v>110</v>
      </c>
      <c r="H215" s="343">
        <v>264000</v>
      </c>
      <c r="I215" s="343">
        <v>792000</v>
      </c>
      <c r="J215" s="344">
        <v>95.5</v>
      </c>
      <c r="K215" s="215">
        <v>100</v>
      </c>
      <c r="L215" s="138" t="s">
        <v>2935</v>
      </c>
      <c r="M215" s="138" t="s">
        <v>2936</v>
      </c>
    </row>
    <row r="216" spans="1:13" x14ac:dyDescent="0.35">
      <c r="A216" s="337"/>
      <c r="B216" s="338"/>
      <c r="C216" s="353"/>
      <c r="D216" s="341" t="s">
        <v>2753</v>
      </c>
      <c r="E216" s="341" t="s">
        <v>2937</v>
      </c>
      <c r="F216" s="341">
        <v>6</v>
      </c>
      <c r="G216" s="342">
        <v>132</v>
      </c>
      <c r="H216" s="343">
        <v>316800</v>
      </c>
      <c r="I216" s="343">
        <v>950400</v>
      </c>
      <c r="J216" s="344">
        <v>95.4</v>
      </c>
      <c r="K216" s="215">
        <v>100</v>
      </c>
      <c r="L216" s="138" t="s">
        <v>2938</v>
      </c>
      <c r="M216" s="138" t="s">
        <v>2939</v>
      </c>
    </row>
    <row r="217" spans="1:13" x14ac:dyDescent="0.35">
      <c r="A217" s="337"/>
      <c r="B217" s="338"/>
      <c r="C217" s="353"/>
      <c r="D217" s="341" t="s">
        <v>2753</v>
      </c>
      <c r="E217" s="341" t="s">
        <v>2940</v>
      </c>
      <c r="F217" s="341">
        <v>6</v>
      </c>
      <c r="G217" s="342">
        <v>160</v>
      </c>
      <c r="H217" s="343">
        <v>384000</v>
      </c>
      <c r="I217" s="343">
        <v>1152000</v>
      </c>
      <c r="J217" s="344">
        <v>95.5</v>
      </c>
      <c r="K217" s="215">
        <v>100</v>
      </c>
      <c r="L217" s="138" t="s">
        <v>2941</v>
      </c>
      <c r="M217" s="138" t="s">
        <v>2942</v>
      </c>
    </row>
    <row r="218" spans="1:13" x14ac:dyDescent="0.35">
      <c r="A218" s="337"/>
      <c r="B218" s="338"/>
      <c r="C218" s="353"/>
      <c r="D218" s="341" t="s">
        <v>2753</v>
      </c>
      <c r="E218" s="341" t="s">
        <v>2943</v>
      </c>
      <c r="F218" s="341">
        <v>2</v>
      </c>
      <c r="G218" s="342">
        <v>0.75</v>
      </c>
      <c r="H218" s="343">
        <v>1800</v>
      </c>
      <c r="I218" s="343">
        <v>5400</v>
      </c>
      <c r="J218" s="344">
        <v>82.5</v>
      </c>
      <c r="K218" s="215">
        <v>100</v>
      </c>
      <c r="L218" s="138" t="s">
        <v>2944</v>
      </c>
      <c r="M218" s="138" t="s">
        <v>2945</v>
      </c>
    </row>
    <row r="219" spans="1:13" x14ac:dyDescent="0.35">
      <c r="A219" s="337"/>
      <c r="B219" s="338"/>
      <c r="C219" s="353"/>
      <c r="D219" s="341" t="s">
        <v>2753</v>
      </c>
      <c r="E219" s="341" t="s">
        <v>2946</v>
      </c>
      <c r="F219" s="341">
        <v>2</v>
      </c>
      <c r="G219" s="342">
        <v>1.1000000000000001</v>
      </c>
      <c r="H219" s="343">
        <v>2640</v>
      </c>
      <c r="I219" s="343">
        <v>7920</v>
      </c>
      <c r="J219" s="344">
        <v>84.8</v>
      </c>
      <c r="K219" s="215">
        <v>100</v>
      </c>
      <c r="L219" s="138" t="s">
        <v>2947</v>
      </c>
      <c r="M219" s="138" t="s">
        <v>2948</v>
      </c>
    </row>
    <row r="220" spans="1:13" x14ac:dyDescent="0.35">
      <c r="A220" s="337"/>
      <c r="B220" s="338"/>
      <c r="C220" s="353"/>
      <c r="D220" s="341" t="s">
        <v>2753</v>
      </c>
      <c r="E220" s="341" t="s">
        <v>2949</v>
      </c>
      <c r="F220" s="341">
        <v>2</v>
      </c>
      <c r="G220" s="342">
        <v>1.5</v>
      </c>
      <c r="H220" s="343">
        <v>3600</v>
      </c>
      <c r="I220" s="343">
        <v>10800</v>
      </c>
      <c r="J220" s="344">
        <v>86.2</v>
      </c>
      <c r="K220" s="215">
        <v>100</v>
      </c>
      <c r="L220" s="138" t="s">
        <v>2950</v>
      </c>
      <c r="M220" s="138" t="s">
        <v>2951</v>
      </c>
    </row>
    <row r="221" spans="1:13" x14ac:dyDescent="0.35">
      <c r="A221" s="337"/>
      <c r="B221" s="338"/>
      <c r="C221" s="353"/>
      <c r="D221" s="341" t="s">
        <v>2753</v>
      </c>
      <c r="E221" s="341" t="s">
        <v>2952</v>
      </c>
      <c r="F221" s="341">
        <v>2</v>
      </c>
      <c r="G221" s="342">
        <v>2.2000000000000002</v>
      </c>
      <c r="H221" s="343">
        <v>5280</v>
      </c>
      <c r="I221" s="343">
        <v>15840</v>
      </c>
      <c r="J221" s="344">
        <v>86.5</v>
      </c>
      <c r="K221" s="215">
        <v>100</v>
      </c>
      <c r="L221" s="138" t="s">
        <v>2953</v>
      </c>
      <c r="M221" s="138" t="s">
        <v>2954</v>
      </c>
    </row>
    <row r="222" spans="1:13" x14ac:dyDescent="0.35">
      <c r="A222" s="337"/>
      <c r="B222" s="338"/>
      <c r="C222" s="353"/>
      <c r="D222" s="341" t="s">
        <v>2753</v>
      </c>
      <c r="E222" s="341" t="s">
        <v>2955</v>
      </c>
      <c r="F222" s="341">
        <v>2</v>
      </c>
      <c r="G222" s="342">
        <v>3</v>
      </c>
      <c r="H222" s="343">
        <v>7200</v>
      </c>
      <c r="I222" s="343">
        <v>21600</v>
      </c>
      <c r="J222" s="344">
        <v>87.8</v>
      </c>
      <c r="K222" s="215">
        <v>100</v>
      </c>
      <c r="L222" s="138" t="s">
        <v>2956</v>
      </c>
      <c r="M222" s="138" t="s">
        <v>2957</v>
      </c>
    </row>
    <row r="223" spans="1:13" x14ac:dyDescent="0.35">
      <c r="A223" s="337"/>
      <c r="B223" s="338"/>
      <c r="C223" s="353"/>
      <c r="D223" s="341" t="s">
        <v>2753</v>
      </c>
      <c r="E223" s="341" t="s">
        <v>2958</v>
      </c>
      <c r="F223" s="341">
        <v>2</v>
      </c>
      <c r="G223" s="342">
        <v>4</v>
      </c>
      <c r="H223" s="343">
        <v>9600</v>
      </c>
      <c r="I223" s="343">
        <v>28800</v>
      </c>
      <c r="J223" s="344">
        <v>88.4</v>
      </c>
      <c r="K223" s="215">
        <v>100</v>
      </c>
      <c r="L223" s="138" t="s">
        <v>2959</v>
      </c>
      <c r="M223" s="138" t="s">
        <v>2960</v>
      </c>
    </row>
    <row r="224" spans="1:13" x14ac:dyDescent="0.35">
      <c r="A224" s="337"/>
      <c r="B224" s="338"/>
      <c r="C224" s="353"/>
      <c r="D224" s="341" t="s">
        <v>2753</v>
      </c>
      <c r="E224" s="341" t="s">
        <v>2961</v>
      </c>
      <c r="F224" s="341">
        <v>2</v>
      </c>
      <c r="G224" s="342">
        <v>5.5</v>
      </c>
      <c r="H224" s="343">
        <v>13200</v>
      </c>
      <c r="I224" s="343">
        <v>39600</v>
      </c>
      <c r="J224" s="344">
        <v>93</v>
      </c>
      <c r="K224" s="215">
        <v>100</v>
      </c>
      <c r="L224" s="138" t="s">
        <v>2962</v>
      </c>
      <c r="M224" s="138" t="s">
        <v>2963</v>
      </c>
    </row>
    <row r="225" spans="1:13" x14ac:dyDescent="0.35">
      <c r="A225" s="337"/>
      <c r="B225" s="338"/>
      <c r="C225" s="353"/>
      <c r="D225" s="341" t="s">
        <v>2753</v>
      </c>
      <c r="E225" s="341" t="s">
        <v>2964</v>
      </c>
      <c r="F225" s="341">
        <v>2</v>
      </c>
      <c r="G225" s="342">
        <v>7.5</v>
      </c>
      <c r="H225" s="343">
        <v>18000</v>
      </c>
      <c r="I225" s="343">
        <v>54000</v>
      </c>
      <c r="J225" s="344">
        <v>93.3</v>
      </c>
      <c r="K225" s="215">
        <v>100</v>
      </c>
      <c r="L225" s="138" t="s">
        <v>2965</v>
      </c>
      <c r="M225" s="138" t="s">
        <v>2966</v>
      </c>
    </row>
    <row r="226" spans="1:13" x14ac:dyDescent="0.35">
      <c r="A226" s="337"/>
      <c r="B226" s="338"/>
      <c r="C226" s="353"/>
      <c r="D226" s="341" t="s">
        <v>2753</v>
      </c>
      <c r="E226" s="341" t="s">
        <v>2967</v>
      </c>
      <c r="F226" s="341">
        <v>2</v>
      </c>
      <c r="G226" s="342">
        <v>11</v>
      </c>
      <c r="H226" s="343">
        <v>26400</v>
      </c>
      <c r="I226" s="343">
        <v>79200</v>
      </c>
      <c r="J226" s="344">
        <v>91.9</v>
      </c>
      <c r="K226" s="215">
        <v>100</v>
      </c>
      <c r="L226" s="138" t="s">
        <v>2968</v>
      </c>
      <c r="M226" s="138" t="s">
        <v>2969</v>
      </c>
    </row>
    <row r="227" spans="1:13" x14ac:dyDescent="0.35">
      <c r="A227" s="337"/>
      <c r="B227" s="338"/>
      <c r="C227" s="353"/>
      <c r="D227" s="341" t="s">
        <v>2753</v>
      </c>
      <c r="E227" s="341" t="s">
        <v>2970</v>
      </c>
      <c r="F227" s="341">
        <v>2</v>
      </c>
      <c r="G227" s="342">
        <v>15</v>
      </c>
      <c r="H227" s="343">
        <v>36000</v>
      </c>
      <c r="I227" s="343">
        <v>108000</v>
      </c>
      <c r="J227" s="344">
        <v>92.6</v>
      </c>
      <c r="K227" s="215">
        <v>100</v>
      </c>
      <c r="L227" s="138" t="s">
        <v>2971</v>
      </c>
      <c r="M227" s="138" t="s">
        <v>2972</v>
      </c>
    </row>
    <row r="228" spans="1:13" x14ac:dyDescent="0.35">
      <c r="A228" s="337"/>
      <c r="B228" s="338"/>
      <c r="C228" s="353"/>
      <c r="D228" s="341" t="s">
        <v>2753</v>
      </c>
      <c r="E228" s="341" t="s">
        <v>2973</v>
      </c>
      <c r="F228" s="341">
        <v>2</v>
      </c>
      <c r="G228" s="342">
        <v>18.5</v>
      </c>
      <c r="H228" s="343">
        <v>44400</v>
      </c>
      <c r="I228" s="343">
        <v>133200</v>
      </c>
      <c r="J228" s="344">
        <v>93.8</v>
      </c>
      <c r="K228" s="215">
        <v>100</v>
      </c>
      <c r="L228" s="138" t="s">
        <v>2974</v>
      </c>
      <c r="M228" s="138" t="s">
        <v>2975</v>
      </c>
    </row>
    <row r="229" spans="1:13" x14ac:dyDescent="0.35">
      <c r="A229" s="337"/>
      <c r="B229" s="338"/>
      <c r="C229" s="353"/>
      <c r="D229" s="341" t="s">
        <v>2753</v>
      </c>
      <c r="E229" s="341" t="s">
        <v>2976</v>
      </c>
      <c r="F229" s="341">
        <v>2</v>
      </c>
      <c r="G229" s="342">
        <v>22</v>
      </c>
      <c r="H229" s="343">
        <v>52800</v>
      </c>
      <c r="I229" s="343">
        <v>158400</v>
      </c>
      <c r="J229" s="344">
        <v>93.4</v>
      </c>
      <c r="K229" s="215">
        <v>100</v>
      </c>
      <c r="L229" s="138" t="s">
        <v>2977</v>
      </c>
      <c r="M229" s="138" t="s">
        <v>2978</v>
      </c>
    </row>
    <row r="230" spans="1:13" x14ac:dyDescent="0.35">
      <c r="A230" s="337"/>
      <c r="B230" s="338"/>
      <c r="C230" s="353"/>
      <c r="D230" s="341" t="s">
        <v>2753</v>
      </c>
      <c r="E230" s="341" t="s">
        <v>2979</v>
      </c>
      <c r="F230" s="341">
        <v>2</v>
      </c>
      <c r="G230" s="342">
        <v>30</v>
      </c>
      <c r="H230" s="343">
        <v>72000</v>
      </c>
      <c r="I230" s="343">
        <v>216000</v>
      </c>
      <c r="J230" s="344">
        <v>94</v>
      </c>
      <c r="K230" s="215">
        <v>100</v>
      </c>
      <c r="L230" s="138" t="s">
        <v>2980</v>
      </c>
      <c r="M230" s="138" t="s">
        <v>2981</v>
      </c>
    </row>
    <row r="231" spans="1:13" x14ac:dyDescent="0.35">
      <c r="A231" s="337"/>
      <c r="B231" s="338"/>
      <c r="C231" s="353"/>
      <c r="D231" s="341" t="s">
        <v>2753</v>
      </c>
      <c r="E231" s="341" t="s">
        <v>2982</v>
      </c>
      <c r="F231" s="341">
        <v>2</v>
      </c>
      <c r="G231" s="342">
        <v>37</v>
      </c>
      <c r="H231" s="343">
        <v>88800</v>
      </c>
      <c r="I231" s="343">
        <v>266400</v>
      </c>
      <c r="J231" s="344">
        <v>94.3</v>
      </c>
      <c r="K231" s="215">
        <v>100</v>
      </c>
      <c r="L231" s="138" t="s">
        <v>2983</v>
      </c>
      <c r="M231" s="138" t="s">
        <v>2984</v>
      </c>
    </row>
    <row r="232" spans="1:13" x14ac:dyDescent="0.35">
      <c r="A232" s="337"/>
      <c r="B232" s="338"/>
      <c r="C232" s="353"/>
      <c r="D232" s="341" t="s">
        <v>2753</v>
      </c>
      <c r="E232" s="341" t="s">
        <v>2985</v>
      </c>
      <c r="F232" s="341">
        <v>2</v>
      </c>
      <c r="G232" s="342">
        <v>45</v>
      </c>
      <c r="H232" s="343">
        <v>108000</v>
      </c>
      <c r="I232" s="343">
        <v>324000</v>
      </c>
      <c r="J232" s="344">
        <v>94.9</v>
      </c>
      <c r="K232" s="215">
        <v>100</v>
      </c>
      <c r="L232" s="138" t="s">
        <v>2986</v>
      </c>
      <c r="M232" s="138" t="s">
        <v>2987</v>
      </c>
    </row>
    <row r="233" spans="1:13" x14ac:dyDescent="0.35">
      <c r="A233" s="337"/>
      <c r="B233" s="338"/>
      <c r="C233" s="353"/>
      <c r="D233" s="341" t="s">
        <v>2753</v>
      </c>
      <c r="E233" s="341" t="s">
        <v>2988</v>
      </c>
      <c r="F233" s="341">
        <v>2</v>
      </c>
      <c r="G233" s="342">
        <v>55</v>
      </c>
      <c r="H233" s="343">
        <v>132000</v>
      </c>
      <c r="I233" s="343">
        <v>396000</v>
      </c>
      <c r="J233" s="344">
        <v>95.2</v>
      </c>
      <c r="K233" s="215">
        <v>100</v>
      </c>
      <c r="L233" s="138" t="s">
        <v>2989</v>
      </c>
      <c r="M233" s="138" t="s">
        <v>2990</v>
      </c>
    </row>
    <row r="234" spans="1:13" x14ac:dyDescent="0.35">
      <c r="A234" s="337"/>
      <c r="B234" s="338"/>
      <c r="C234" s="353"/>
      <c r="D234" s="341" t="s">
        <v>2753</v>
      </c>
      <c r="E234" s="341" t="s">
        <v>2991</v>
      </c>
      <c r="F234" s="341">
        <v>2</v>
      </c>
      <c r="G234" s="342">
        <v>75</v>
      </c>
      <c r="H234" s="343">
        <v>180000</v>
      </c>
      <c r="I234" s="343">
        <v>540000</v>
      </c>
      <c r="J234" s="344">
        <v>95.6</v>
      </c>
      <c r="K234" s="215">
        <v>100</v>
      </c>
      <c r="L234" s="138" t="s">
        <v>2992</v>
      </c>
      <c r="M234" s="138" t="s">
        <v>2993</v>
      </c>
    </row>
    <row r="235" spans="1:13" x14ac:dyDescent="0.35">
      <c r="A235" s="337"/>
      <c r="B235" s="338"/>
      <c r="C235" s="353"/>
      <c r="D235" s="341" t="s">
        <v>2753</v>
      </c>
      <c r="E235" s="341" t="s">
        <v>2994</v>
      </c>
      <c r="F235" s="341">
        <v>2</v>
      </c>
      <c r="G235" s="342">
        <v>90</v>
      </c>
      <c r="H235" s="343">
        <v>216000</v>
      </c>
      <c r="I235" s="343">
        <v>648000</v>
      </c>
      <c r="J235" s="344">
        <v>95.8</v>
      </c>
      <c r="K235" s="215">
        <v>100</v>
      </c>
      <c r="L235" s="138" t="s">
        <v>2995</v>
      </c>
      <c r="M235" s="138" t="s">
        <v>2996</v>
      </c>
    </row>
    <row r="236" spans="1:13" x14ac:dyDescent="0.35">
      <c r="A236" s="337"/>
      <c r="B236" s="338"/>
      <c r="C236" s="353"/>
      <c r="D236" s="341" t="s">
        <v>2753</v>
      </c>
      <c r="E236" s="341" t="s">
        <v>2997</v>
      </c>
      <c r="F236" s="341">
        <v>2</v>
      </c>
      <c r="G236" s="342">
        <v>110</v>
      </c>
      <c r="H236" s="343">
        <v>264000</v>
      </c>
      <c r="I236" s="343">
        <v>792000</v>
      </c>
      <c r="J236" s="344">
        <v>95.8</v>
      </c>
      <c r="K236" s="215">
        <v>100</v>
      </c>
      <c r="L236" s="138" t="s">
        <v>2998</v>
      </c>
      <c r="M236" s="138" t="s">
        <v>2999</v>
      </c>
    </row>
    <row r="237" spans="1:13" x14ac:dyDescent="0.35">
      <c r="A237" s="337"/>
      <c r="B237" s="338"/>
      <c r="C237" s="353"/>
      <c r="D237" s="341" t="s">
        <v>2753</v>
      </c>
      <c r="E237" s="341" t="s">
        <v>3000</v>
      </c>
      <c r="F237" s="341">
        <v>2</v>
      </c>
      <c r="G237" s="342">
        <v>132</v>
      </c>
      <c r="H237" s="343">
        <v>316800</v>
      </c>
      <c r="I237" s="343">
        <v>950400</v>
      </c>
      <c r="J237" s="344">
        <v>96.1</v>
      </c>
      <c r="K237" s="215">
        <v>100</v>
      </c>
      <c r="L237" s="138" t="s">
        <v>3001</v>
      </c>
      <c r="M237" s="138" t="s">
        <v>3002</v>
      </c>
    </row>
    <row r="238" spans="1:13" x14ac:dyDescent="0.35">
      <c r="A238" s="337"/>
      <c r="B238" s="338"/>
      <c r="C238" s="353"/>
      <c r="D238" s="341" t="s">
        <v>2753</v>
      </c>
      <c r="E238" s="341" t="s">
        <v>3003</v>
      </c>
      <c r="F238" s="341">
        <v>2</v>
      </c>
      <c r="G238" s="342">
        <v>160</v>
      </c>
      <c r="H238" s="343">
        <v>384000</v>
      </c>
      <c r="I238" s="343">
        <v>1152000</v>
      </c>
      <c r="J238" s="344">
        <v>95.7</v>
      </c>
      <c r="K238" s="215">
        <v>100</v>
      </c>
      <c r="L238" s="138" t="s">
        <v>3004</v>
      </c>
      <c r="M238" s="138" t="s">
        <v>3005</v>
      </c>
    </row>
    <row r="239" spans="1:13" x14ac:dyDescent="0.35">
      <c r="A239" s="337"/>
      <c r="B239" s="338"/>
      <c r="C239" s="353"/>
      <c r="D239" s="341" t="s">
        <v>2753</v>
      </c>
      <c r="E239" s="341" t="s">
        <v>3006</v>
      </c>
      <c r="F239" s="341">
        <v>4</v>
      </c>
      <c r="G239" s="342">
        <v>0.75</v>
      </c>
      <c r="H239" s="343">
        <v>1800</v>
      </c>
      <c r="I239" s="343">
        <v>5400</v>
      </c>
      <c r="J239" s="344">
        <v>82.9</v>
      </c>
      <c r="K239" s="215">
        <v>100</v>
      </c>
      <c r="L239" s="138" t="s">
        <v>3007</v>
      </c>
      <c r="M239" s="138" t="s">
        <v>3008</v>
      </c>
    </row>
    <row r="240" spans="1:13" x14ac:dyDescent="0.35">
      <c r="A240" s="337"/>
      <c r="B240" s="338"/>
      <c r="C240" s="353"/>
      <c r="D240" s="341" t="s">
        <v>2753</v>
      </c>
      <c r="E240" s="341" t="s">
        <v>3009</v>
      </c>
      <c r="F240" s="341">
        <v>4</v>
      </c>
      <c r="G240" s="342">
        <v>1.1000000000000001</v>
      </c>
      <c r="H240" s="343">
        <v>2640</v>
      </c>
      <c r="I240" s="343">
        <v>7920</v>
      </c>
      <c r="J240" s="344">
        <v>85</v>
      </c>
      <c r="K240" s="215">
        <v>100</v>
      </c>
      <c r="L240" s="138" t="s">
        <v>3010</v>
      </c>
      <c r="M240" s="138" t="s">
        <v>3011</v>
      </c>
    </row>
    <row r="241" spans="1:13" x14ac:dyDescent="0.35">
      <c r="A241" s="337"/>
      <c r="B241" s="338"/>
      <c r="C241" s="353"/>
      <c r="D241" s="341" t="s">
        <v>2753</v>
      </c>
      <c r="E241" s="341" t="s">
        <v>3012</v>
      </c>
      <c r="F241" s="341">
        <v>4</v>
      </c>
      <c r="G241" s="342">
        <v>1.5</v>
      </c>
      <c r="H241" s="343">
        <v>3600</v>
      </c>
      <c r="I241" s="343">
        <v>10800</v>
      </c>
      <c r="J241" s="344">
        <v>85.8</v>
      </c>
      <c r="K241" s="215">
        <v>100</v>
      </c>
      <c r="L241" s="138" t="s">
        <v>3013</v>
      </c>
      <c r="M241" s="138" t="s">
        <v>3014</v>
      </c>
    </row>
    <row r="242" spans="1:13" x14ac:dyDescent="0.35">
      <c r="A242" s="337"/>
      <c r="B242" s="338"/>
      <c r="C242" s="353"/>
      <c r="D242" s="341" t="s">
        <v>2753</v>
      </c>
      <c r="E242" s="341" t="s">
        <v>3015</v>
      </c>
      <c r="F242" s="341">
        <v>4</v>
      </c>
      <c r="G242" s="342">
        <v>2.2000000000000002</v>
      </c>
      <c r="H242" s="343">
        <v>5280</v>
      </c>
      <c r="I242" s="343">
        <v>15840</v>
      </c>
      <c r="J242" s="344">
        <v>86.9</v>
      </c>
      <c r="K242" s="215">
        <v>100</v>
      </c>
      <c r="L242" s="138" t="s">
        <v>3016</v>
      </c>
      <c r="M242" s="138" t="s">
        <v>3017</v>
      </c>
    </row>
    <row r="243" spans="1:13" x14ac:dyDescent="0.35">
      <c r="A243" s="337"/>
      <c r="B243" s="338"/>
      <c r="C243" s="353"/>
      <c r="D243" s="341" t="s">
        <v>2753</v>
      </c>
      <c r="E243" s="341" t="s">
        <v>3018</v>
      </c>
      <c r="F243" s="341">
        <v>4</v>
      </c>
      <c r="G243" s="342">
        <v>3</v>
      </c>
      <c r="H243" s="343">
        <v>7200</v>
      </c>
      <c r="I243" s="343">
        <v>21600</v>
      </c>
      <c r="J243" s="344">
        <v>88.2</v>
      </c>
      <c r="K243" s="215">
        <v>100</v>
      </c>
      <c r="L243" s="138" t="s">
        <v>3019</v>
      </c>
      <c r="M243" s="138" t="s">
        <v>3020</v>
      </c>
    </row>
    <row r="244" spans="1:13" x14ac:dyDescent="0.35">
      <c r="A244" s="337"/>
      <c r="B244" s="338"/>
      <c r="C244" s="353"/>
      <c r="D244" s="341" t="s">
        <v>2753</v>
      </c>
      <c r="E244" s="341" t="s">
        <v>3021</v>
      </c>
      <c r="F244" s="341">
        <v>4</v>
      </c>
      <c r="G244" s="342">
        <v>4</v>
      </c>
      <c r="H244" s="343">
        <v>9600</v>
      </c>
      <c r="I244" s="343">
        <v>28800</v>
      </c>
      <c r="J244" s="344">
        <v>88.6</v>
      </c>
      <c r="K244" s="215">
        <v>100</v>
      </c>
      <c r="L244" s="138" t="s">
        <v>3022</v>
      </c>
      <c r="M244" s="138" t="s">
        <v>3023</v>
      </c>
    </row>
    <row r="245" spans="1:13" x14ac:dyDescent="0.35">
      <c r="A245" s="337"/>
      <c r="B245" s="338"/>
      <c r="C245" s="353"/>
      <c r="D245" s="341" t="s">
        <v>2753</v>
      </c>
      <c r="E245" s="341" t="s">
        <v>3024</v>
      </c>
      <c r="F245" s="341">
        <v>4</v>
      </c>
      <c r="G245" s="342">
        <v>5.5</v>
      </c>
      <c r="H245" s="343">
        <v>13200</v>
      </c>
      <c r="I245" s="343">
        <v>39600</v>
      </c>
      <c r="J245" s="344">
        <v>92.6</v>
      </c>
      <c r="K245" s="215">
        <v>100</v>
      </c>
      <c r="L245" s="138" t="s">
        <v>3025</v>
      </c>
      <c r="M245" s="138" t="s">
        <v>3026</v>
      </c>
    </row>
    <row r="246" spans="1:13" x14ac:dyDescent="0.35">
      <c r="A246" s="337"/>
      <c r="B246" s="338"/>
      <c r="C246" s="353"/>
      <c r="D246" s="341" t="s">
        <v>2753</v>
      </c>
      <c r="E246" s="341" t="s">
        <v>3027</v>
      </c>
      <c r="F246" s="341">
        <v>4</v>
      </c>
      <c r="G246" s="342">
        <v>7.5</v>
      </c>
      <c r="H246" s="343">
        <v>18000</v>
      </c>
      <c r="I246" s="343">
        <v>54000</v>
      </c>
      <c r="J246" s="344">
        <v>92.4</v>
      </c>
      <c r="K246" s="215">
        <v>100</v>
      </c>
      <c r="L246" s="138" t="s">
        <v>3028</v>
      </c>
      <c r="M246" s="138" t="s">
        <v>3029</v>
      </c>
    </row>
    <row r="247" spans="1:13" x14ac:dyDescent="0.35">
      <c r="A247" s="337"/>
      <c r="B247" s="338"/>
      <c r="C247" s="353"/>
      <c r="D247" s="341" t="s">
        <v>2753</v>
      </c>
      <c r="E247" s="341" t="s">
        <v>3030</v>
      </c>
      <c r="F247" s="341">
        <v>4</v>
      </c>
      <c r="G247" s="342">
        <v>11</v>
      </c>
      <c r="H247" s="343">
        <v>26400</v>
      </c>
      <c r="I247" s="343">
        <v>79200</v>
      </c>
      <c r="J247" s="344">
        <v>92.4</v>
      </c>
      <c r="K247" s="215">
        <v>100</v>
      </c>
      <c r="L247" s="138" t="s">
        <v>3031</v>
      </c>
      <c r="M247" s="138" t="s">
        <v>3032</v>
      </c>
    </row>
    <row r="248" spans="1:13" x14ac:dyDescent="0.35">
      <c r="A248" s="337"/>
      <c r="B248" s="338"/>
      <c r="C248" s="353"/>
      <c r="D248" s="341" t="s">
        <v>2753</v>
      </c>
      <c r="E248" s="341" t="s">
        <v>3033</v>
      </c>
      <c r="F248" s="341">
        <v>4</v>
      </c>
      <c r="G248" s="342">
        <v>15</v>
      </c>
      <c r="H248" s="343">
        <v>36000</v>
      </c>
      <c r="I248" s="343">
        <v>108000</v>
      </c>
      <c r="J248" s="344">
        <v>93</v>
      </c>
      <c r="K248" s="215">
        <v>100</v>
      </c>
      <c r="L248" s="138" t="s">
        <v>3034</v>
      </c>
      <c r="M248" s="138" t="s">
        <v>3035</v>
      </c>
    </row>
    <row r="249" spans="1:13" x14ac:dyDescent="0.35">
      <c r="A249" s="337"/>
      <c r="B249" s="338"/>
      <c r="C249" s="353"/>
      <c r="D249" s="341" t="s">
        <v>2753</v>
      </c>
      <c r="E249" s="341" t="s">
        <v>3036</v>
      </c>
      <c r="F249" s="341">
        <v>4</v>
      </c>
      <c r="G249" s="342">
        <v>18.5</v>
      </c>
      <c r="H249" s="343">
        <v>44400</v>
      </c>
      <c r="I249" s="343">
        <v>133200</v>
      </c>
      <c r="J249" s="344">
        <v>93.3</v>
      </c>
      <c r="K249" s="215">
        <v>100</v>
      </c>
      <c r="L249" s="138" t="s">
        <v>3037</v>
      </c>
      <c r="M249" s="138" t="s">
        <v>3038</v>
      </c>
    </row>
    <row r="250" spans="1:13" x14ac:dyDescent="0.35">
      <c r="A250" s="337"/>
      <c r="B250" s="338"/>
      <c r="C250" s="353"/>
      <c r="D250" s="341" t="s">
        <v>2753</v>
      </c>
      <c r="E250" s="341" t="s">
        <v>3039</v>
      </c>
      <c r="F250" s="341">
        <v>4</v>
      </c>
      <c r="G250" s="342">
        <v>22</v>
      </c>
      <c r="H250" s="343">
        <v>52800</v>
      </c>
      <c r="I250" s="343">
        <v>158400</v>
      </c>
      <c r="J250" s="344">
        <v>93.6</v>
      </c>
      <c r="K250" s="215">
        <v>100</v>
      </c>
      <c r="L250" s="138" t="s">
        <v>3040</v>
      </c>
      <c r="M250" s="138" t="s">
        <v>3041</v>
      </c>
    </row>
    <row r="251" spans="1:13" x14ac:dyDescent="0.35">
      <c r="A251" s="337"/>
      <c r="B251" s="338"/>
      <c r="C251" s="353"/>
      <c r="D251" s="341" t="s">
        <v>2753</v>
      </c>
      <c r="E251" s="341" t="s">
        <v>3042</v>
      </c>
      <c r="F251" s="341">
        <v>4</v>
      </c>
      <c r="G251" s="342">
        <v>30</v>
      </c>
      <c r="H251" s="343">
        <v>72000</v>
      </c>
      <c r="I251" s="343">
        <v>216000</v>
      </c>
      <c r="J251" s="344">
        <v>94.5</v>
      </c>
      <c r="K251" s="215">
        <v>100</v>
      </c>
      <c r="L251" s="138" t="s">
        <v>3043</v>
      </c>
      <c r="M251" s="138" t="s">
        <v>3044</v>
      </c>
    </row>
    <row r="252" spans="1:13" x14ac:dyDescent="0.35">
      <c r="A252" s="337"/>
      <c r="B252" s="338"/>
      <c r="C252" s="353"/>
      <c r="D252" s="341" t="s">
        <v>2753</v>
      </c>
      <c r="E252" s="341" t="s">
        <v>3045</v>
      </c>
      <c r="F252" s="341">
        <v>4</v>
      </c>
      <c r="G252" s="342">
        <v>37</v>
      </c>
      <c r="H252" s="343">
        <v>88800</v>
      </c>
      <c r="I252" s="343">
        <v>266400</v>
      </c>
      <c r="J252" s="344">
        <v>95</v>
      </c>
      <c r="K252" s="215">
        <v>100</v>
      </c>
      <c r="L252" s="138" t="s">
        <v>3046</v>
      </c>
      <c r="M252" s="138" t="s">
        <v>3047</v>
      </c>
    </row>
    <row r="253" spans="1:13" x14ac:dyDescent="0.35">
      <c r="A253" s="337"/>
      <c r="B253" s="338"/>
      <c r="C253" s="353"/>
      <c r="D253" s="341" t="s">
        <v>2753</v>
      </c>
      <c r="E253" s="341" t="s">
        <v>3048</v>
      </c>
      <c r="F253" s="341">
        <v>4</v>
      </c>
      <c r="G253" s="342">
        <v>45</v>
      </c>
      <c r="H253" s="343">
        <v>108000</v>
      </c>
      <c r="I253" s="343">
        <v>324000</v>
      </c>
      <c r="J253" s="344">
        <v>95.4</v>
      </c>
      <c r="K253" s="215">
        <v>100</v>
      </c>
      <c r="L253" s="138" t="s">
        <v>3049</v>
      </c>
      <c r="M253" s="138" t="s">
        <v>3050</v>
      </c>
    </row>
    <row r="254" spans="1:13" x14ac:dyDescent="0.35">
      <c r="A254" s="337"/>
      <c r="B254" s="338"/>
      <c r="C254" s="353"/>
      <c r="D254" s="341" t="s">
        <v>2753</v>
      </c>
      <c r="E254" s="341" t="s">
        <v>3051</v>
      </c>
      <c r="F254" s="341">
        <v>4</v>
      </c>
      <c r="G254" s="342">
        <v>55</v>
      </c>
      <c r="H254" s="343">
        <v>132000</v>
      </c>
      <c r="I254" s="343">
        <v>396000</v>
      </c>
      <c r="J254" s="344">
        <v>95.7</v>
      </c>
      <c r="K254" s="215">
        <v>100</v>
      </c>
      <c r="L254" s="138" t="s">
        <v>3052</v>
      </c>
      <c r="M254" s="138" t="s">
        <v>3053</v>
      </c>
    </row>
    <row r="255" spans="1:13" x14ac:dyDescent="0.35">
      <c r="A255" s="337"/>
      <c r="B255" s="338"/>
      <c r="C255" s="353"/>
      <c r="D255" s="341" t="s">
        <v>2753</v>
      </c>
      <c r="E255" s="341" t="s">
        <v>3054</v>
      </c>
      <c r="F255" s="341">
        <v>4</v>
      </c>
      <c r="G255" s="342">
        <v>75</v>
      </c>
      <c r="H255" s="343">
        <v>180000</v>
      </c>
      <c r="I255" s="343">
        <v>540000</v>
      </c>
      <c r="J255" s="344">
        <v>95.8</v>
      </c>
      <c r="K255" s="215">
        <v>100</v>
      </c>
      <c r="L255" s="138" t="s">
        <v>3055</v>
      </c>
      <c r="M255" s="138" t="s">
        <v>3056</v>
      </c>
    </row>
    <row r="256" spans="1:13" x14ac:dyDescent="0.35">
      <c r="A256" s="337"/>
      <c r="B256" s="338"/>
      <c r="C256" s="353"/>
      <c r="D256" s="341" t="s">
        <v>2753</v>
      </c>
      <c r="E256" s="341" t="s">
        <v>3057</v>
      </c>
      <c r="F256" s="341">
        <v>4</v>
      </c>
      <c r="G256" s="342">
        <v>90</v>
      </c>
      <c r="H256" s="343">
        <v>216000</v>
      </c>
      <c r="I256" s="343">
        <v>648000</v>
      </c>
      <c r="J256" s="344">
        <v>95.7</v>
      </c>
      <c r="K256" s="215">
        <v>100</v>
      </c>
      <c r="L256" s="138" t="s">
        <v>3058</v>
      </c>
      <c r="M256" s="138" t="s">
        <v>3059</v>
      </c>
    </row>
    <row r="257" spans="1:13" x14ac:dyDescent="0.35">
      <c r="A257" s="337"/>
      <c r="B257" s="338"/>
      <c r="C257" s="353"/>
      <c r="D257" s="341" t="s">
        <v>2753</v>
      </c>
      <c r="E257" s="341" t="s">
        <v>3060</v>
      </c>
      <c r="F257" s="341">
        <v>4</v>
      </c>
      <c r="G257" s="342">
        <v>110</v>
      </c>
      <c r="H257" s="343">
        <v>264000</v>
      </c>
      <c r="I257" s="343">
        <v>792000</v>
      </c>
      <c r="J257" s="344">
        <v>96.3</v>
      </c>
      <c r="K257" s="215">
        <v>100</v>
      </c>
      <c r="L257" s="138" t="s">
        <v>3061</v>
      </c>
      <c r="M257" s="138" t="s">
        <v>3062</v>
      </c>
    </row>
    <row r="258" spans="1:13" x14ac:dyDescent="0.35">
      <c r="A258" s="337"/>
      <c r="B258" s="338"/>
      <c r="C258" s="353"/>
      <c r="D258" s="341" t="s">
        <v>2753</v>
      </c>
      <c r="E258" s="341" t="s">
        <v>3063</v>
      </c>
      <c r="F258" s="341">
        <v>4</v>
      </c>
      <c r="G258" s="342">
        <v>132</v>
      </c>
      <c r="H258" s="343">
        <v>316800</v>
      </c>
      <c r="I258" s="343">
        <v>950400</v>
      </c>
      <c r="J258" s="344">
        <v>96.1</v>
      </c>
      <c r="K258" s="215">
        <v>100</v>
      </c>
      <c r="L258" s="138" t="s">
        <v>3064</v>
      </c>
      <c r="M258" s="138" t="s">
        <v>3065</v>
      </c>
    </row>
    <row r="259" spans="1:13" x14ac:dyDescent="0.35">
      <c r="A259" s="337"/>
      <c r="B259" s="338"/>
      <c r="C259" s="353"/>
      <c r="D259" s="341" t="s">
        <v>2753</v>
      </c>
      <c r="E259" s="341" t="s">
        <v>3066</v>
      </c>
      <c r="F259" s="341">
        <v>4</v>
      </c>
      <c r="G259" s="342">
        <v>160</v>
      </c>
      <c r="H259" s="343">
        <v>384000</v>
      </c>
      <c r="I259" s="343">
        <v>1152000</v>
      </c>
      <c r="J259" s="344">
        <v>95.8</v>
      </c>
      <c r="K259" s="215">
        <v>100</v>
      </c>
      <c r="L259" s="138" t="s">
        <v>3067</v>
      </c>
      <c r="M259" s="138" t="s">
        <v>3068</v>
      </c>
    </row>
    <row r="260" spans="1:13" x14ac:dyDescent="0.35">
      <c r="A260" s="337"/>
      <c r="B260" s="338"/>
      <c r="C260" s="353"/>
      <c r="D260" s="341" t="s">
        <v>2753</v>
      </c>
      <c r="E260" s="341" t="s">
        <v>3069</v>
      </c>
      <c r="F260" s="341">
        <v>6</v>
      </c>
      <c r="G260" s="342">
        <v>0.75</v>
      </c>
      <c r="H260" s="343">
        <v>1800</v>
      </c>
      <c r="I260" s="343">
        <v>5400</v>
      </c>
      <c r="J260" s="344">
        <v>79.8</v>
      </c>
      <c r="K260" s="215">
        <v>100</v>
      </c>
      <c r="L260" s="138" t="s">
        <v>3070</v>
      </c>
      <c r="M260" s="138" t="s">
        <v>3071</v>
      </c>
    </row>
    <row r="261" spans="1:13" x14ac:dyDescent="0.35">
      <c r="A261" s="337"/>
      <c r="B261" s="338"/>
      <c r="C261" s="353"/>
      <c r="D261" s="341" t="s">
        <v>2753</v>
      </c>
      <c r="E261" s="341" t="s">
        <v>3072</v>
      </c>
      <c r="F261" s="341">
        <v>6</v>
      </c>
      <c r="G261" s="342">
        <v>1.1000000000000001</v>
      </c>
      <c r="H261" s="343">
        <v>2640</v>
      </c>
      <c r="I261" s="343">
        <v>7920</v>
      </c>
      <c r="J261" s="344">
        <v>83.2</v>
      </c>
      <c r="K261" s="215">
        <v>100</v>
      </c>
      <c r="L261" s="138" t="s">
        <v>3073</v>
      </c>
      <c r="M261" s="138" t="s">
        <v>3074</v>
      </c>
    </row>
    <row r="262" spans="1:13" x14ac:dyDescent="0.35">
      <c r="A262" s="337"/>
      <c r="B262" s="338"/>
      <c r="C262" s="353"/>
      <c r="D262" s="341" t="s">
        <v>2753</v>
      </c>
      <c r="E262" s="341" t="s">
        <v>3075</v>
      </c>
      <c r="F262" s="341">
        <v>6</v>
      </c>
      <c r="G262" s="342">
        <v>1.5</v>
      </c>
      <c r="H262" s="343">
        <v>3600</v>
      </c>
      <c r="I262" s="343">
        <v>10800</v>
      </c>
      <c r="J262" s="344">
        <v>84.9</v>
      </c>
      <c r="K262" s="215">
        <v>100</v>
      </c>
      <c r="L262" s="138" t="s">
        <v>3076</v>
      </c>
      <c r="M262" s="138" t="s">
        <v>3077</v>
      </c>
    </row>
    <row r="263" spans="1:13" x14ac:dyDescent="0.35">
      <c r="A263" s="337"/>
      <c r="B263" s="338"/>
      <c r="C263" s="353"/>
      <c r="D263" s="341" t="s">
        <v>2753</v>
      </c>
      <c r="E263" s="341" t="s">
        <v>3078</v>
      </c>
      <c r="F263" s="341">
        <v>6</v>
      </c>
      <c r="G263" s="342">
        <v>2.2000000000000002</v>
      </c>
      <c r="H263" s="343">
        <v>5280</v>
      </c>
      <c r="I263" s="343">
        <v>15840</v>
      </c>
      <c r="J263" s="344">
        <v>86.1</v>
      </c>
      <c r="K263" s="215">
        <v>100</v>
      </c>
      <c r="L263" s="138" t="s">
        <v>3079</v>
      </c>
      <c r="M263" s="138" t="s">
        <v>3080</v>
      </c>
    </row>
    <row r="264" spans="1:13" x14ac:dyDescent="0.35">
      <c r="A264" s="337"/>
      <c r="B264" s="338"/>
      <c r="C264" s="353"/>
      <c r="D264" s="341" t="s">
        <v>2753</v>
      </c>
      <c r="E264" s="341" t="s">
        <v>3081</v>
      </c>
      <c r="F264" s="341">
        <v>6</v>
      </c>
      <c r="G264" s="342">
        <v>3</v>
      </c>
      <c r="H264" s="343">
        <v>7200</v>
      </c>
      <c r="I264" s="343">
        <v>21600</v>
      </c>
      <c r="J264" s="344">
        <v>88.1</v>
      </c>
      <c r="K264" s="215">
        <v>100</v>
      </c>
      <c r="L264" s="138" t="s">
        <v>3082</v>
      </c>
      <c r="M264" s="138" t="s">
        <v>3083</v>
      </c>
    </row>
    <row r="265" spans="1:13" x14ac:dyDescent="0.35">
      <c r="A265" s="337"/>
      <c r="B265" s="338"/>
      <c r="C265" s="353"/>
      <c r="D265" s="341" t="s">
        <v>2753</v>
      </c>
      <c r="E265" s="341" t="s">
        <v>3084</v>
      </c>
      <c r="F265" s="341">
        <v>6</v>
      </c>
      <c r="G265" s="342">
        <v>4</v>
      </c>
      <c r="H265" s="343">
        <v>9600</v>
      </c>
      <c r="I265" s="343">
        <v>28800</v>
      </c>
      <c r="J265" s="344">
        <v>89.7</v>
      </c>
      <c r="K265" s="215">
        <v>100</v>
      </c>
      <c r="L265" s="138" t="s">
        <v>3085</v>
      </c>
      <c r="M265" s="138" t="s">
        <v>3086</v>
      </c>
    </row>
    <row r="266" spans="1:13" x14ac:dyDescent="0.35">
      <c r="A266" s="337"/>
      <c r="B266" s="338"/>
      <c r="C266" s="353"/>
      <c r="D266" s="341" t="s">
        <v>2753</v>
      </c>
      <c r="E266" s="341" t="s">
        <v>3087</v>
      </c>
      <c r="F266" s="341">
        <v>6</v>
      </c>
      <c r="G266" s="342">
        <v>5.5</v>
      </c>
      <c r="H266" s="343">
        <v>13200</v>
      </c>
      <c r="I266" s="343">
        <v>39600</v>
      </c>
      <c r="J266" s="344">
        <v>90</v>
      </c>
      <c r="K266" s="215">
        <v>100</v>
      </c>
      <c r="L266" s="138" t="s">
        <v>3088</v>
      </c>
      <c r="M266" s="138" t="s">
        <v>3089</v>
      </c>
    </row>
    <row r="267" spans="1:13" x14ac:dyDescent="0.35">
      <c r="A267" s="337"/>
      <c r="B267" s="338"/>
      <c r="C267" s="353"/>
      <c r="D267" s="341" t="s">
        <v>2753</v>
      </c>
      <c r="E267" s="341" t="s">
        <v>3090</v>
      </c>
      <c r="F267" s="341">
        <v>6</v>
      </c>
      <c r="G267" s="342">
        <v>7.5</v>
      </c>
      <c r="H267" s="343">
        <v>18000</v>
      </c>
      <c r="I267" s="343">
        <v>54000</v>
      </c>
      <c r="J267" s="344">
        <v>90.2</v>
      </c>
      <c r="K267" s="215">
        <v>100</v>
      </c>
      <c r="L267" s="138" t="s">
        <v>3091</v>
      </c>
      <c r="M267" s="138" t="s">
        <v>3092</v>
      </c>
    </row>
    <row r="268" spans="1:13" x14ac:dyDescent="0.35">
      <c r="A268" s="337"/>
      <c r="B268" s="338"/>
      <c r="C268" s="353"/>
      <c r="D268" s="341" t="s">
        <v>2753</v>
      </c>
      <c r="E268" s="341" t="s">
        <v>3093</v>
      </c>
      <c r="F268" s="341">
        <v>6</v>
      </c>
      <c r="G268" s="342">
        <v>11</v>
      </c>
      <c r="H268" s="343">
        <v>26400</v>
      </c>
      <c r="I268" s="343">
        <v>79200</v>
      </c>
      <c r="J268" s="344">
        <v>91.3</v>
      </c>
      <c r="K268" s="215">
        <v>100</v>
      </c>
      <c r="L268" s="138" t="s">
        <v>3094</v>
      </c>
      <c r="M268" s="138" t="s">
        <v>3095</v>
      </c>
    </row>
    <row r="269" spans="1:13" x14ac:dyDescent="0.35">
      <c r="A269" s="337"/>
      <c r="B269" s="338"/>
      <c r="C269" s="353"/>
      <c r="D269" s="341" t="s">
        <v>2753</v>
      </c>
      <c r="E269" s="341" t="s">
        <v>3096</v>
      </c>
      <c r="F269" s="341">
        <v>6</v>
      </c>
      <c r="G269" s="342">
        <v>15</v>
      </c>
      <c r="H269" s="343">
        <v>36000</v>
      </c>
      <c r="I269" s="343">
        <v>108000</v>
      </c>
      <c r="J269" s="344">
        <v>92.2</v>
      </c>
      <c r="K269" s="215">
        <v>100</v>
      </c>
      <c r="L269" s="138" t="s">
        <v>3097</v>
      </c>
      <c r="M269" s="138" t="s">
        <v>3098</v>
      </c>
    </row>
    <row r="270" spans="1:13" x14ac:dyDescent="0.35">
      <c r="A270" s="337"/>
      <c r="B270" s="338"/>
      <c r="C270" s="353"/>
      <c r="D270" s="341" t="s">
        <v>2753</v>
      </c>
      <c r="E270" s="341" t="s">
        <v>3099</v>
      </c>
      <c r="F270" s="341">
        <v>6</v>
      </c>
      <c r="G270" s="342">
        <v>18.5</v>
      </c>
      <c r="H270" s="343">
        <v>44400</v>
      </c>
      <c r="I270" s="343">
        <v>133200</v>
      </c>
      <c r="J270" s="344">
        <v>92.5</v>
      </c>
      <c r="K270" s="215">
        <v>100</v>
      </c>
      <c r="L270" s="138" t="s">
        <v>3100</v>
      </c>
      <c r="M270" s="138" t="s">
        <v>3101</v>
      </c>
    </row>
    <row r="271" spans="1:13" x14ac:dyDescent="0.35">
      <c r="A271" s="337"/>
      <c r="B271" s="338"/>
      <c r="C271" s="353"/>
      <c r="D271" s="341" t="s">
        <v>2753</v>
      </c>
      <c r="E271" s="341" t="s">
        <v>3102</v>
      </c>
      <c r="F271" s="341">
        <v>6</v>
      </c>
      <c r="G271" s="342">
        <v>22</v>
      </c>
      <c r="H271" s="343">
        <v>52800</v>
      </c>
      <c r="I271" s="343">
        <v>158400</v>
      </c>
      <c r="J271" s="344">
        <v>93.2</v>
      </c>
      <c r="K271" s="215">
        <v>100</v>
      </c>
      <c r="L271" s="138" t="s">
        <v>3103</v>
      </c>
      <c r="M271" s="138" t="s">
        <v>3104</v>
      </c>
    </row>
    <row r="272" spans="1:13" x14ac:dyDescent="0.35">
      <c r="A272" s="337"/>
      <c r="B272" s="338"/>
      <c r="C272" s="353"/>
      <c r="D272" s="341" t="s">
        <v>2753</v>
      </c>
      <c r="E272" s="341" t="s">
        <v>3105</v>
      </c>
      <c r="F272" s="341">
        <v>6</v>
      </c>
      <c r="G272" s="342">
        <v>30</v>
      </c>
      <c r="H272" s="343">
        <v>72000</v>
      </c>
      <c r="I272" s="343">
        <v>216000</v>
      </c>
      <c r="J272" s="344">
        <v>93.6</v>
      </c>
      <c r="K272" s="215">
        <v>100</v>
      </c>
      <c r="L272" s="138" t="s">
        <v>3106</v>
      </c>
      <c r="M272" s="138" t="s">
        <v>3107</v>
      </c>
    </row>
    <row r="273" spans="1:22" x14ac:dyDescent="0.35">
      <c r="A273" s="337"/>
      <c r="B273" s="338"/>
      <c r="C273" s="353"/>
      <c r="D273" s="341" t="s">
        <v>2753</v>
      </c>
      <c r="E273" s="341" t="s">
        <v>3108</v>
      </c>
      <c r="F273" s="341">
        <v>6</v>
      </c>
      <c r="G273" s="342">
        <v>37</v>
      </c>
      <c r="H273" s="343">
        <v>88800</v>
      </c>
      <c r="I273" s="343">
        <v>266400</v>
      </c>
      <c r="J273" s="344">
        <v>94.1</v>
      </c>
      <c r="K273" s="215">
        <v>100</v>
      </c>
      <c r="L273" s="138" t="s">
        <v>3109</v>
      </c>
      <c r="M273" s="138" t="s">
        <v>3110</v>
      </c>
    </row>
    <row r="274" spans="1:22" x14ac:dyDescent="0.35">
      <c r="A274" s="337"/>
      <c r="B274" s="338"/>
      <c r="C274" s="353"/>
      <c r="D274" s="341" t="s">
        <v>2753</v>
      </c>
      <c r="E274" s="341" t="s">
        <v>3111</v>
      </c>
      <c r="F274" s="341">
        <v>6</v>
      </c>
      <c r="G274" s="342">
        <v>45</v>
      </c>
      <c r="H274" s="343">
        <v>108000</v>
      </c>
      <c r="I274" s="343">
        <v>324000</v>
      </c>
      <c r="J274" s="344">
        <v>94.6</v>
      </c>
      <c r="K274" s="215">
        <v>100</v>
      </c>
      <c r="L274" s="138" t="s">
        <v>3112</v>
      </c>
      <c r="M274" s="138" t="s">
        <v>3113</v>
      </c>
    </row>
    <row r="275" spans="1:22" x14ac:dyDescent="0.35">
      <c r="A275" s="337"/>
      <c r="B275" s="338"/>
      <c r="C275" s="353"/>
      <c r="D275" s="341" t="s">
        <v>2753</v>
      </c>
      <c r="E275" s="341" t="s">
        <v>3114</v>
      </c>
      <c r="F275" s="341">
        <v>6</v>
      </c>
      <c r="G275" s="342">
        <v>55</v>
      </c>
      <c r="H275" s="343">
        <v>132000</v>
      </c>
      <c r="I275" s="343">
        <v>396000</v>
      </c>
      <c r="J275" s="344">
        <v>95.3</v>
      </c>
      <c r="K275" s="215">
        <v>100</v>
      </c>
      <c r="L275" s="138" t="s">
        <v>3115</v>
      </c>
      <c r="M275" s="138" t="s">
        <v>3116</v>
      </c>
    </row>
    <row r="276" spans="1:22" x14ac:dyDescent="0.35">
      <c r="A276" s="337"/>
      <c r="B276" s="338"/>
      <c r="C276" s="353"/>
      <c r="D276" s="341" t="s">
        <v>2753</v>
      </c>
      <c r="E276" s="341" t="s">
        <v>3117</v>
      </c>
      <c r="F276" s="341">
        <v>6</v>
      </c>
      <c r="G276" s="342">
        <v>75</v>
      </c>
      <c r="H276" s="343">
        <v>180000</v>
      </c>
      <c r="I276" s="343">
        <v>540000</v>
      </c>
      <c r="J276" s="344">
        <v>95.3</v>
      </c>
      <c r="K276" s="215">
        <v>100</v>
      </c>
      <c r="L276" s="138" t="s">
        <v>3118</v>
      </c>
      <c r="M276" s="138" t="s">
        <v>3119</v>
      </c>
    </row>
    <row r="277" spans="1:22" x14ac:dyDescent="0.35">
      <c r="A277" s="337"/>
      <c r="B277" s="338"/>
      <c r="C277" s="353"/>
      <c r="D277" s="341" t="s">
        <v>2753</v>
      </c>
      <c r="E277" s="341" t="s">
        <v>3120</v>
      </c>
      <c r="F277" s="341">
        <v>6</v>
      </c>
      <c r="G277" s="342">
        <v>90</v>
      </c>
      <c r="H277" s="343">
        <v>216000</v>
      </c>
      <c r="I277" s="343">
        <v>648000</v>
      </c>
      <c r="J277" s="344">
        <v>95.5</v>
      </c>
      <c r="K277" s="215">
        <v>100</v>
      </c>
      <c r="L277" s="138" t="s">
        <v>3121</v>
      </c>
      <c r="M277" s="138" t="s">
        <v>3122</v>
      </c>
    </row>
    <row r="278" spans="1:22" x14ac:dyDescent="0.35">
      <c r="A278" s="337"/>
      <c r="B278" s="338"/>
      <c r="C278" s="353"/>
      <c r="D278" s="341" t="s">
        <v>2753</v>
      </c>
      <c r="E278" s="341" t="s">
        <v>3123</v>
      </c>
      <c r="F278" s="341">
        <v>6</v>
      </c>
      <c r="G278" s="342">
        <v>110</v>
      </c>
      <c r="H278" s="343">
        <v>264000</v>
      </c>
      <c r="I278" s="343">
        <v>792000</v>
      </c>
      <c r="J278" s="344">
        <v>95.8</v>
      </c>
      <c r="K278" s="215">
        <v>100</v>
      </c>
      <c r="L278" s="138" t="s">
        <v>3124</v>
      </c>
      <c r="M278" s="138" t="s">
        <v>3125</v>
      </c>
    </row>
    <row r="279" spans="1:22" x14ac:dyDescent="0.35">
      <c r="A279" s="337"/>
      <c r="B279" s="338"/>
      <c r="C279" s="353"/>
      <c r="D279" s="341" t="s">
        <v>2753</v>
      </c>
      <c r="E279" s="341" t="s">
        <v>3126</v>
      </c>
      <c r="F279" s="341">
        <v>6</v>
      </c>
      <c r="G279" s="342">
        <v>132</v>
      </c>
      <c r="H279" s="343">
        <v>316800</v>
      </c>
      <c r="I279" s="343">
        <v>950400</v>
      </c>
      <c r="J279" s="344">
        <v>96.1</v>
      </c>
      <c r="K279" s="215">
        <v>100</v>
      </c>
      <c r="L279" s="307" t="s">
        <v>3127</v>
      </c>
      <c r="M279" s="307" t="s">
        <v>3128</v>
      </c>
    </row>
    <row r="280" spans="1:22" s="133" customFormat="1" x14ac:dyDescent="0.35">
      <c r="A280" s="345"/>
      <c r="B280" s="346"/>
      <c r="C280" s="355"/>
      <c r="D280" s="341" t="s">
        <v>2753</v>
      </c>
      <c r="E280" s="341" t="s">
        <v>3129</v>
      </c>
      <c r="F280" s="341">
        <v>6</v>
      </c>
      <c r="G280" s="342">
        <v>160</v>
      </c>
      <c r="H280" s="343">
        <v>384000</v>
      </c>
      <c r="I280" s="343">
        <v>1152000</v>
      </c>
      <c r="J280" s="344">
        <v>95.8</v>
      </c>
      <c r="K280" s="215">
        <v>100</v>
      </c>
      <c r="L280" s="138" t="s">
        <v>3130</v>
      </c>
      <c r="M280" s="138" t="s">
        <v>3131</v>
      </c>
    </row>
    <row r="281" spans="1:22" x14ac:dyDescent="0.35">
      <c r="A281" s="669" t="s">
        <v>9</v>
      </c>
      <c r="B281" s="670"/>
      <c r="C281" s="671"/>
      <c r="D281" s="356">
        <v>3</v>
      </c>
      <c r="E281" s="356">
        <v>243</v>
      </c>
      <c r="F281" s="356"/>
      <c r="G281" s="357"/>
      <c r="H281" s="332"/>
      <c r="I281" s="332"/>
      <c r="J281" s="333"/>
      <c r="K281" s="231">
        <f>SUM(K38:K280)</f>
        <v>24300</v>
      </c>
      <c r="L281" s="138"/>
      <c r="M281" s="138"/>
      <c r="N281" s="358"/>
      <c r="O281" s="358"/>
      <c r="P281" s="358"/>
      <c r="Q281" s="358"/>
      <c r="R281" s="358"/>
      <c r="S281" s="358"/>
      <c r="T281" s="358"/>
      <c r="U281" s="358"/>
      <c r="V281" s="358"/>
    </row>
    <row r="282" spans="1:22" x14ac:dyDescent="0.35">
      <c r="A282" s="352">
        <v>6</v>
      </c>
      <c r="B282" s="359" t="s">
        <v>3132</v>
      </c>
      <c r="C282" s="360" t="s">
        <v>3133</v>
      </c>
      <c r="D282" s="3" t="s">
        <v>3134</v>
      </c>
      <c r="E282" s="98" t="s">
        <v>3135</v>
      </c>
      <c r="F282" s="3">
        <v>4</v>
      </c>
      <c r="G282" s="313">
        <v>0.75</v>
      </c>
      <c r="H282" s="4">
        <v>1800</v>
      </c>
      <c r="I282" s="314">
        <v>5400</v>
      </c>
      <c r="J282" s="303">
        <v>87.4</v>
      </c>
      <c r="K282" s="361">
        <v>1000</v>
      </c>
      <c r="L282" s="138" t="s">
        <v>3136</v>
      </c>
      <c r="M282" s="138" t="s">
        <v>3137</v>
      </c>
      <c r="N282" s="358"/>
      <c r="O282" s="358"/>
      <c r="P282" s="358"/>
      <c r="Q282" s="358"/>
      <c r="R282" s="358"/>
      <c r="S282" s="358"/>
      <c r="T282" s="358"/>
      <c r="U282" s="358"/>
      <c r="V282" s="358"/>
    </row>
    <row r="283" spans="1:22" x14ac:dyDescent="0.35">
      <c r="A283" s="338"/>
      <c r="B283" s="338"/>
      <c r="C283" s="353"/>
      <c r="D283" s="3" t="s">
        <v>3134</v>
      </c>
      <c r="E283" s="98" t="s">
        <v>3138</v>
      </c>
      <c r="F283" s="3">
        <v>4</v>
      </c>
      <c r="G283" s="313">
        <v>1.1000000000000001</v>
      </c>
      <c r="H283" s="4">
        <v>2640</v>
      </c>
      <c r="I283" s="314">
        <v>7920</v>
      </c>
      <c r="J283" s="303">
        <v>87.1</v>
      </c>
      <c r="K283" s="361">
        <v>2000</v>
      </c>
      <c r="L283" s="138" t="s">
        <v>3139</v>
      </c>
      <c r="M283" s="138" t="s">
        <v>3140</v>
      </c>
      <c r="N283" s="358"/>
      <c r="O283" s="358"/>
      <c r="P283" s="358"/>
      <c r="Q283" s="358"/>
      <c r="R283" s="358"/>
      <c r="S283" s="358"/>
      <c r="T283" s="358"/>
      <c r="U283" s="358"/>
      <c r="V283" s="358"/>
    </row>
    <row r="284" spans="1:22" x14ac:dyDescent="0.35">
      <c r="A284" s="338"/>
      <c r="B284" s="338"/>
      <c r="C284" s="353"/>
      <c r="D284" s="3" t="s">
        <v>3134</v>
      </c>
      <c r="E284" s="98" t="s">
        <v>3141</v>
      </c>
      <c r="F284" s="3">
        <v>4</v>
      </c>
      <c r="G284" s="313">
        <v>2.2000000000000002</v>
      </c>
      <c r="H284" s="4">
        <v>5280</v>
      </c>
      <c r="I284" s="314">
        <v>15840</v>
      </c>
      <c r="J284" s="303">
        <v>89.5</v>
      </c>
      <c r="K284" s="361">
        <v>400</v>
      </c>
      <c r="L284" s="138" t="s">
        <v>3142</v>
      </c>
      <c r="M284" s="138" t="s">
        <v>3143</v>
      </c>
      <c r="N284" s="358"/>
      <c r="O284" s="358"/>
      <c r="P284" s="358"/>
      <c r="Q284" s="358"/>
      <c r="R284" s="358"/>
      <c r="S284" s="358"/>
      <c r="T284" s="358"/>
      <c r="U284" s="358"/>
      <c r="V284" s="358"/>
    </row>
    <row r="285" spans="1:22" x14ac:dyDescent="0.35">
      <c r="A285" s="338"/>
      <c r="B285" s="338"/>
      <c r="C285" s="353"/>
      <c r="D285" s="3" t="s">
        <v>3134</v>
      </c>
      <c r="E285" s="98" t="s">
        <v>3144</v>
      </c>
      <c r="F285" s="3">
        <v>4</v>
      </c>
      <c r="G285" s="313">
        <v>4</v>
      </c>
      <c r="H285" s="4">
        <v>9600</v>
      </c>
      <c r="I285" s="314">
        <v>28800</v>
      </c>
      <c r="J285" s="303">
        <v>91</v>
      </c>
      <c r="K285" s="361">
        <v>400</v>
      </c>
      <c r="L285" s="138" t="s">
        <v>3145</v>
      </c>
      <c r="M285" s="138" t="s">
        <v>3146</v>
      </c>
      <c r="N285" s="358"/>
      <c r="O285" s="358"/>
      <c r="P285" s="358"/>
      <c r="Q285" s="358"/>
      <c r="R285" s="358"/>
      <c r="S285" s="358"/>
      <c r="T285" s="358"/>
      <c r="U285" s="358"/>
      <c r="V285" s="358"/>
    </row>
    <row r="286" spans="1:22" x14ac:dyDescent="0.35">
      <c r="A286" s="338"/>
      <c r="B286" s="338"/>
      <c r="C286" s="353"/>
      <c r="D286" s="3" t="s">
        <v>3134</v>
      </c>
      <c r="E286" s="98" t="s">
        <v>3147</v>
      </c>
      <c r="F286" s="3">
        <v>4</v>
      </c>
      <c r="G286" s="313">
        <v>5.5</v>
      </c>
      <c r="H286" s="4">
        <v>13200</v>
      </c>
      <c r="I286" s="314">
        <v>39600</v>
      </c>
      <c r="J286" s="303">
        <v>92.2</v>
      </c>
      <c r="K286" s="361">
        <v>200</v>
      </c>
      <c r="L286" s="138" t="s">
        <v>3148</v>
      </c>
      <c r="M286" s="138" t="s">
        <v>3149</v>
      </c>
      <c r="N286" s="358"/>
      <c r="O286" s="358"/>
      <c r="P286" s="358"/>
      <c r="Q286" s="358"/>
      <c r="R286" s="358"/>
      <c r="S286" s="358"/>
      <c r="T286" s="358"/>
      <c r="U286" s="358"/>
      <c r="V286" s="358"/>
    </row>
    <row r="287" spans="1:22" x14ac:dyDescent="0.35">
      <c r="A287" s="338"/>
      <c r="B287" s="338"/>
      <c r="C287" s="353"/>
      <c r="D287" s="3" t="s">
        <v>3134</v>
      </c>
      <c r="E287" s="98" t="s">
        <v>3150</v>
      </c>
      <c r="F287" s="3">
        <v>4</v>
      </c>
      <c r="G287" s="313">
        <v>7.5</v>
      </c>
      <c r="H287" s="4">
        <v>18000</v>
      </c>
      <c r="I287" s="314">
        <v>54000</v>
      </c>
      <c r="J287" s="303">
        <v>92.6</v>
      </c>
      <c r="K287" s="361">
        <v>200</v>
      </c>
      <c r="L287" s="138" t="s">
        <v>3151</v>
      </c>
      <c r="M287" s="138" t="s">
        <v>3152</v>
      </c>
      <c r="N287" s="358"/>
      <c r="O287" s="358"/>
      <c r="P287" s="358"/>
      <c r="Q287" s="358"/>
      <c r="R287" s="358"/>
      <c r="S287" s="358"/>
      <c r="T287" s="358"/>
      <c r="U287" s="358"/>
      <c r="V287" s="358"/>
    </row>
    <row r="288" spans="1:22" x14ac:dyDescent="0.35">
      <c r="A288" s="338"/>
      <c r="B288" s="338"/>
      <c r="C288" s="353"/>
      <c r="D288" s="3" t="s">
        <v>3134</v>
      </c>
      <c r="E288" s="98" t="s">
        <v>3153</v>
      </c>
      <c r="F288" s="3">
        <v>4</v>
      </c>
      <c r="G288" s="313">
        <v>11</v>
      </c>
      <c r="H288" s="4">
        <v>26400</v>
      </c>
      <c r="I288" s="314">
        <v>79200</v>
      </c>
      <c r="J288" s="303">
        <v>91.8</v>
      </c>
      <c r="K288" s="361">
        <v>100</v>
      </c>
      <c r="L288" s="138" t="s">
        <v>3154</v>
      </c>
      <c r="M288" s="138" t="s">
        <v>3155</v>
      </c>
      <c r="N288" s="358"/>
      <c r="O288" s="358"/>
      <c r="P288" s="358"/>
      <c r="Q288" s="358"/>
      <c r="R288" s="358"/>
      <c r="S288" s="358"/>
      <c r="T288" s="358"/>
      <c r="U288" s="358"/>
      <c r="V288" s="358"/>
    </row>
    <row r="289" spans="1:22" x14ac:dyDescent="0.35">
      <c r="A289" s="338"/>
      <c r="B289" s="338"/>
      <c r="C289" s="353"/>
      <c r="D289" s="3" t="s">
        <v>3134</v>
      </c>
      <c r="E289" s="98" t="s">
        <v>3156</v>
      </c>
      <c r="F289" s="3">
        <v>4</v>
      </c>
      <c r="G289" s="313">
        <v>15</v>
      </c>
      <c r="H289" s="4">
        <v>36000</v>
      </c>
      <c r="I289" s="314">
        <v>108000</v>
      </c>
      <c r="J289" s="303">
        <v>92.4</v>
      </c>
      <c r="K289" s="361">
        <v>100</v>
      </c>
      <c r="L289" s="138" t="s">
        <v>3157</v>
      </c>
      <c r="M289" s="138" t="s">
        <v>3158</v>
      </c>
      <c r="N289" s="358"/>
      <c r="O289" s="358"/>
      <c r="P289" s="358"/>
      <c r="Q289" s="358"/>
      <c r="R289" s="358"/>
      <c r="S289" s="358"/>
      <c r="T289" s="358"/>
      <c r="U289" s="358"/>
      <c r="V289" s="358"/>
    </row>
    <row r="290" spans="1:22" x14ac:dyDescent="0.35">
      <c r="A290" s="338"/>
      <c r="B290" s="338"/>
      <c r="C290" s="353"/>
      <c r="D290" s="3" t="s">
        <v>3134</v>
      </c>
      <c r="E290" s="98" t="s">
        <v>3159</v>
      </c>
      <c r="F290" s="3">
        <v>4</v>
      </c>
      <c r="G290" s="313">
        <v>18.5</v>
      </c>
      <c r="H290" s="4">
        <v>44400</v>
      </c>
      <c r="I290" s="314">
        <v>133200</v>
      </c>
      <c r="J290" s="303">
        <v>93.1</v>
      </c>
      <c r="K290" s="361">
        <v>100</v>
      </c>
      <c r="L290" s="138" t="s">
        <v>3160</v>
      </c>
      <c r="M290" s="138" t="s">
        <v>3161</v>
      </c>
      <c r="N290" s="358"/>
      <c r="O290" s="358"/>
      <c r="P290" s="358"/>
      <c r="Q290" s="358"/>
      <c r="R290" s="358"/>
      <c r="S290" s="358"/>
      <c r="T290" s="358"/>
      <c r="U290" s="358"/>
      <c r="V290" s="358"/>
    </row>
    <row r="291" spans="1:22" x14ac:dyDescent="0.35">
      <c r="A291" s="338"/>
      <c r="B291" s="338"/>
      <c r="C291" s="353"/>
      <c r="D291" s="3" t="s">
        <v>3134</v>
      </c>
      <c r="E291" s="98" t="s">
        <v>3162</v>
      </c>
      <c r="F291" s="3">
        <v>4</v>
      </c>
      <c r="G291" s="313">
        <v>22</v>
      </c>
      <c r="H291" s="4">
        <v>52800</v>
      </c>
      <c r="I291" s="314">
        <v>158400</v>
      </c>
      <c r="J291" s="303">
        <v>93.4</v>
      </c>
      <c r="K291" s="361">
        <v>100</v>
      </c>
      <c r="L291" s="138" t="s">
        <v>3163</v>
      </c>
      <c r="M291" s="138" t="s">
        <v>3164</v>
      </c>
      <c r="N291" s="358"/>
      <c r="O291" s="358"/>
      <c r="P291" s="358"/>
      <c r="Q291" s="358"/>
      <c r="R291" s="358"/>
      <c r="S291" s="358"/>
      <c r="T291" s="358"/>
      <c r="U291" s="358"/>
      <c r="V291" s="358"/>
    </row>
    <row r="292" spans="1:22" x14ac:dyDescent="0.35">
      <c r="A292" s="338"/>
      <c r="B292" s="338"/>
      <c r="C292" s="353"/>
      <c r="D292" s="3" t="s">
        <v>3134</v>
      </c>
      <c r="E292" s="98" t="s">
        <v>3165</v>
      </c>
      <c r="F292" s="3">
        <v>4</v>
      </c>
      <c r="G292" s="313">
        <v>30</v>
      </c>
      <c r="H292" s="4">
        <v>72000</v>
      </c>
      <c r="I292" s="314">
        <v>216000</v>
      </c>
      <c r="J292" s="303">
        <v>93.8</v>
      </c>
      <c r="K292" s="361">
        <v>100</v>
      </c>
      <c r="L292" s="307" t="s">
        <v>3166</v>
      </c>
      <c r="M292" s="307" t="s">
        <v>3167</v>
      </c>
      <c r="N292" s="358"/>
      <c r="O292" s="358"/>
      <c r="P292" s="358"/>
      <c r="Q292" s="358"/>
      <c r="R292" s="358"/>
      <c r="S292" s="358"/>
      <c r="T292" s="358"/>
      <c r="U292" s="358"/>
      <c r="V292" s="358"/>
    </row>
    <row r="293" spans="1:22" s="133" customFormat="1" x14ac:dyDescent="0.35">
      <c r="A293" s="346"/>
      <c r="B293" s="346"/>
      <c r="C293" s="355"/>
      <c r="D293" s="3" t="s">
        <v>3134</v>
      </c>
      <c r="E293" s="98" t="s">
        <v>3168</v>
      </c>
      <c r="F293" s="3">
        <v>4</v>
      </c>
      <c r="G293" s="313">
        <v>37</v>
      </c>
      <c r="H293" s="4">
        <v>88800</v>
      </c>
      <c r="I293" s="314">
        <v>266400</v>
      </c>
      <c r="J293" s="303">
        <v>94.6</v>
      </c>
      <c r="K293" s="361">
        <v>100</v>
      </c>
      <c r="L293" s="138" t="s">
        <v>3169</v>
      </c>
      <c r="M293" s="138" t="s">
        <v>3170</v>
      </c>
      <c r="N293" s="362"/>
      <c r="O293" s="362"/>
      <c r="P293" s="362"/>
      <c r="Q293" s="362"/>
      <c r="R293" s="362"/>
      <c r="S293" s="362"/>
      <c r="T293" s="362"/>
      <c r="U293" s="362"/>
      <c r="V293" s="362"/>
    </row>
    <row r="294" spans="1:22" x14ac:dyDescent="0.35">
      <c r="A294" s="668" t="s">
        <v>9</v>
      </c>
      <c r="B294" s="668"/>
      <c r="C294" s="668"/>
      <c r="D294" s="363">
        <v>1</v>
      </c>
      <c r="E294" s="363">
        <v>12</v>
      </c>
      <c r="F294" s="364"/>
      <c r="G294" s="365"/>
      <c r="H294" s="366">
        <v>0</v>
      </c>
      <c r="I294" s="367"/>
      <c r="J294" s="368"/>
      <c r="K294" s="369">
        <f>SUM(K282:K293)</f>
        <v>4800</v>
      </c>
      <c r="L294" s="138"/>
      <c r="M294" s="138"/>
    </row>
    <row r="295" spans="1:22" x14ac:dyDescent="0.35">
      <c r="A295" s="352">
        <v>7</v>
      </c>
      <c r="B295" s="277" t="s">
        <v>3171</v>
      </c>
      <c r="C295" s="370" t="s">
        <v>3172</v>
      </c>
      <c r="D295" s="371" t="s">
        <v>3173</v>
      </c>
      <c r="E295" s="372" t="s">
        <v>3174</v>
      </c>
      <c r="F295" s="372">
        <v>2</v>
      </c>
      <c r="G295" s="342">
        <v>0.75</v>
      </c>
      <c r="H295" s="343">
        <v>1800</v>
      </c>
      <c r="I295" s="343">
        <v>5400</v>
      </c>
      <c r="J295" s="344">
        <v>83.7</v>
      </c>
      <c r="K295" s="215">
        <v>240</v>
      </c>
      <c r="L295" s="138" t="s">
        <v>3175</v>
      </c>
      <c r="M295" s="138" t="s">
        <v>3176</v>
      </c>
    </row>
    <row r="296" spans="1:22" x14ac:dyDescent="0.35">
      <c r="A296" s="337"/>
      <c r="B296" s="338"/>
      <c r="C296" s="370"/>
      <c r="D296" s="371" t="s">
        <v>3173</v>
      </c>
      <c r="E296" s="372" t="s">
        <v>3177</v>
      </c>
      <c r="F296" s="372">
        <v>2</v>
      </c>
      <c r="G296" s="342">
        <v>1.1000000000000001</v>
      </c>
      <c r="H296" s="343">
        <v>2640</v>
      </c>
      <c r="I296" s="343">
        <v>7920</v>
      </c>
      <c r="J296" s="344">
        <v>82.8</v>
      </c>
      <c r="K296" s="215">
        <v>240</v>
      </c>
      <c r="L296" s="138" t="s">
        <v>3178</v>
      </c>
      <c r="M296" s="138" t="s">
        <v>3179</v>
      </c>
    </row>
    <row r="297" spans="1:22" x14ac:dyDescent="0.35">
      <c r="A297" s="337"/>
      <c r="B297" s="338"/>
      <c r="C297" s="370"/>
      <c r="D297" s="371" t="s">
        <v>3173</v>
      </c>
      <c r="E297" s="372" t="s">
        <v>3180</v>
      </c>
      <c r="F297" s="372">
        <v>2</v>
      </c>
      <c r="G297" s="342">
        <v>4</v>
      </c>
      <c r="H297" s="343">
        <v>9600</v>
      </c>
      <c r="I297" s="343">
        <v>28800</v>
      </c>
      <c r="J297" s="373">
        <v>86.8</v>
      </c>
      <c r="K297" s="215">
        <v>240</v>
      </c>
      <c r="L297" s="180" t="s">
        <v>3181</v>
      </c>
      <c r="M297" s="180" t="s">
        <v>3182</v>
      </c>
    </row>
    <row r="298" spans="1:22" s="374" customFormat="1" x14ac:dyDescent="0.35">
      <c r="A298" s="337"/>
      <c r="B298" s="338"/>
      <c r="C298" s="370"/>
      <c r="D298" s="371" t="s">
        <v>3173</v>
      </c>
      <c r="E298" s="372" t="s">
        <v>3183</v>
      </c>
      <c r="F298" s="372">
        <v>4</v>
      </c>
      <c r="G298" s="342">
        <v>4</v>
      </c>
      <c r="H298" s="343">
        <v>9600</v>
      </c>
      <c r="I298" s="343">
        <v>28800</v>
      </c>
      <c r="J298" s="344">
        <v>87.2</v>
      </c>
      <c r="K298" s="215">
        <v>240</v>
      </c>
      <c r="L298" s="138" t="s">
        <v>3184</v>
      </c>
      <c r="M298" s="138" t="s">
        <v>3185</v>
      </c>
    </row>
    <row r="299" spans="1:22" x14ac:dyDescent="0.35">
      <c r="A299" s="672" t="s">
        <v>9</v>
      </c>
      <c r="B299" s="672"/>
      <c r="C299" s="672"/>
      <c r="D299" s="375">
        <v>1</v>
      </c>
      <c r="E299" s="321">
        <v>4</v>
      </c>
      <c r="F299" s="321"/>
      <c r="G299" s="376"/>
      <c r="H299" s="321"/>
      <c r="I299" s="321"/>
      <c r="J299" s="322"/>
      <c r="K299" s="323">
        <f>SUM(K295:K298)</f>
        <v>960</v>
      </c>
      <c r="L299" s="138"/>
      <c r="M299" s="138"/>
    </row>
    <row r="300" spans="1:22" x14ac:dyDescent="0.35">
      <c r="A300" s="132">
        <v>8</v>
      </c>
      <c r="B300" s="377" t="s">
        <v>2173</v>
      </c>
      <c r="C300" s="378" t="s">
        <v>3186</v>
      </c>
      <c r="D300" s="316" t="s">
        <v>2174</v>
      </c>
      <c r="E300" s="327" t="s">
        <v>3187</v>
      </c>
      <c r="F300" s="3">
        <v>4</v>
      </c>
      <c r="G300" s="313">
        <v>0.75</v>
      </c>
      <c r="H300" s="4">
        <v>1800</v>
      </c>
      <c r="I300" s="4">
        <v>5400</v>
      </c>
      <c r="J300" s="303">
        <v>86.8</v>
      </c>
      <c r="K300" s="100">
        <v>2000</v>
      </c>
      <c r="L300" s="138" t="s">
        <v>3188</v>
      </c>
      <c r="M300" s="138" t="s">
        <v>3189</v>
      </c>
    </row>
    <row r="301" spans="1:22" x14ac:dyDescent="0.35">
      <c r="A301" s="304"/>
      <c r="B301" s="305"/>
      <c r="C301" s="306"/>
      <c r="D301" s="316" t="s">
        <v>2174</v>
      </c>
      <c r="E301" s="327" t="s">
        <v>3190</v>
      </c>
      <c r="F301" s="3">
        <v>4</v>
      </c>
      <c r="G301" s="313">
        <v>1.5</v>
      </c>
      <c r="H301" s="4">
        <v>3600</v>
      </c>
      <c r="I301" s="4">
        <v>10800</v>
      </c>
      <c r="J301" s="303">
        <v>87.3</v>
      </c>
      <c r="K301" s="100">
        <v>2000</v>
      </c>
      <c r="L301" s="138" t="s">
        <v>3191</v>
      </c>
      <c r="M301" s="138" t="s">
        <v>3192</v>
      </c>
    </row>
    <row r="302" spans="1:22" x14ac:dyDescent="0.35">
      <c r="A302" s="304"/>
      <c r="B302" s="305"/>
      <c r="C302" s="306"/>
      <c r="D302" s="316" t="s">
        <v>2174</v>
      </c>
      <c r="E302" s="327" t="s">
        <v>3193</v>
      </c>
      <c r="F302" s="3">
        <v>4</v>
      </c>
      <c r="G302" s="313">
        <v>2.2000000000000002</v>
      </c>
      <c r="H302" s="4">
        <v>5280</v>
      </c>
      <c r="I302" s="4">
        <v>15840</v>
      </c>
      <c r="J302" s="303">
        <v>89.7</v>
      </c>
      <c r="K302" s="100">
        <v>3000</v>
      </c>
      <c r="L302" s="138" t="s">
        <v>3194</v>
      </c>
      <c r="M302" s="138" t="s">
        <v>3195</v>
      </c>
    </row>
    <row r="303" spans="1:22" x14ac:dyDescent="0.35">
      <c r="A303" s="304"/>
      <c r="B303" s="305"/>
      <c r="C303" s="306"/>
      <c r="D303" s="316" t="s">
        <v>2174</v>
      </c>
      <c r="E303" s="327" t="s">
        <v>3196</v>
      </c>
      <c r="F303" s="3">
        <v>4</v>
      </c>
      <c r="G303" s="313">
        <v>3.7</v>
      </c>
      <c r="H303" s="4">
        <v>8880</v>
      </c>
      <c r="I303" s="4">
        <v>26640</v>
      </c>
      <c r="J303" s="303">
        <v>89.8</v>
      </c>
      <c r="K303" s="100">
        <v>3000</v>
      </c>
      <c r="L303" s="138" t="s">
        <v>3197</v>
      </c>
      <c r="M303" s="138" t="s">
        <v>3198</v>
      </c>
    </row>
    <row r="304" spans="1:22" x14ac:dyDescent="0.35">
      <c r="A304" s="304"/>
      <c r="B304" s="305"/>
      <c r="C304" s="306"/>
      <c r="D304" s="316" t="s">
        <v>2174</v>
      </c>
      <c r="E304" s="327" t="s">
        <v>3199</v>
      </c>
      <c r="F304" s="3">
        <v>4</v>
      </c>
      <c r="G304" s="313">
        <v>5.5</v>
      </c>
      <c r="H304" s="4">
        <v>13200</v>
      </c>
      <c r="I304" s="4">
        <v>39600</v>
      </c>
      <c r="J304" s="303">
        <v>91.2</v>
      </c>
      <c r="K304" s="100">
        <v>1500</v>
      </c>
      <c r="L304" s="138" t="s">
        <v>3200</v>
      </c>
      <c r="M304" s="138" t="s">
        <v>3201</v>
      </c>
    </row>
    <row r="305" spans="1:13" x14ac:dyDescent="0.35">
      <c r="A305" s="304"/>
      <c r="B305" s="305"/>
      <c r="C305" s="306"/>
      <c r="D305" s="316" t="s">
        <v>2174</v>
      </c>
      <c r="E305" s="327" t="s">
        <v>3202</v>
      </c>
      <c r="F305" s="3">
        <v>4</v>
      </c>
      <c r="G305" s="313">
        <v>7.5</v>
      </c>
      <c r="H305" s="4">
        <v>18000</v>
      </c>
      <c r="I305" s="4">
        <v>54000</v>
      </c>
      <c r="J305" s="303">
        <v>91.9</v>
      </c>
      <c r="K305" s="100">
        <v>1500</v>
      </c>
      <c r="L305" s="138" t="s">
        <v>3203</v>
      </c>
      <c r="M305" s="138" t="s">
        <v>3204</v>
      </c>
    </row>
    <row r="306" spans="1:13" x14ac:dyDescent="0.35">
      <c r="A306" s="304"/>
      <c r="B306" s="305"/>
      <c r="C306" s="306"/>
      <c r="D306" s="316" t="s">
        <v>2174</v>
      </c>
      <c r="E306" s="327" t="s">
        <v>3205</v>
      </c>
      <c r="F306" s="3">
        <v>4</v>
      </c>
      <c r="G306" s="313">
        <v>11</v>
      </c>
      <c r="H306" s="4">
        <v>26400</v>
      </c>
      <c r="I306" s="4">
        <v>79200</v>
      </c>
      <c r="J306" s="303">
        <v>91.6</v>
      </c>
      <c r="K306" s="100">
        <v>1000</v>
      </c>
      <c r="L306" s="138" t="s">
        <v>3206</v>
      </c>
      <c r="M306" s="138" t="s">
        <v>3207</v>
      </c>
    </row>
    <row r="307" spans="1:13" x14ac:dyDescent="0.35">
      <c r="A307" s="304"/>
      <c r="B307" s="305"/>
      <c r="C307" s="306"/>
      <c r="D307" s="316" t="s">
        <v>2174</v>
      </c>
      <c r="E307" s="327" t="s">
        <v>3208</v>
      </c>
      <c r="F307" s="3">
        <v>4</v>
      </c>
      <c r="G307" s="313">
        <v>15</v>
      </c>
      <c r="H307" s="4">
        <v>36000</v>
      </c>
      <c r="I307" s="4">
        <v>108000</v>
      </c>
      <c r="J307" s="303">
        <v>92.9</v>
      </c>
      <c r="K307" s="100">
        <v>1000</v>
      </c>
      <c r="L307" s="138" t="s">
        <v>3209</v>
      </c>
      <c r="M307" s="138" t="s">
        <v>3210</v>
      </c>
    </row>
    <row r="308" spans="1:13" x14ac:dyDescent="0.35">
      <c r="A308" s="304"/>
      <c r="B308" s="305"/>
      <c r="C308" s="306"/>
      <c r="D308" s="316" t="s">
        <v>2174</v>
      </c>
      <c r="E308" s="327" t="s">
        <v>3211</v>
      </c>
      <c r="F308" s="3">
        <v>4</v>
      </c>
      <c r="G308" s="313">
        <v>18.5</v>
      </c>
      <c r="H308" s="4">
        <v>44400</v>
      </c>
      <c r="I308" s="4">
        <v>133200</v>
      </c>
      <c r="J308" s="303">
        <v>93.5</v>
      </c>
      <c r="K308" s="100">
        <v>500</v>
      </c>
      <c r="L308" s="138" t="s">
        <v>3212</v>
      </c>
      <c r="M308" s="138" t="s">
        <v>3213</v>
      </c>
    </row>
    <row r="309" spans="1:13" x14ac:dyDescent="0.35">
      <c r="A309" s="304"/>
      <c r="B309" s="305"/>
      <c r="C309" s="306"/>
      <c r="D309" s="316" t="s">
        <v>2174</v>
      </c>
      <c r="E309" s="327" t="s">
        <v>3214</v>
      </c>
      <c r="F309" s="3">
        <v>4</v>
      </c>
      <c r="G309" s="313">
        <v>22</v>
      </c>
      <c r="H309" s="4">
        <v>52800</v>
      </c>
      <c r="I309" s="4">
        <v>158400</v>
      </c>
      <c r="J309" s="303">
        <v>92.9</v>
      </c>
      <c r="K309" s="100">
        <v>500</v>
      </c>
      <c r="L309" s="138" t="s">
        <v>3215</v>
      </c>
      <c r="M309" s="138" t="s">
        <v>3216</v>
      </c>
    </row>
    <row r="310" spans="1:13" x14ac:dyDescent="0.35">
      <c r="A310" s="304"/>
      <c r="B310" s="305"/>
      <c r="C310" s="306"/>
      <c r="D310" s="316" t="s">
        <v>2174</v>
      </c>
      <c r="E310" s="327" t="s">
        <v>3217</v>
      </c>
      <c r="F310" s="3">
        <v>4</v>
      </c>
      <c r="G310" s="313">
        <v>30</v>
      </c>
      <c r="H310" s="4">
        <v>72000</v>
      </c>
      <c r="I310" s="4">
        <v>216000</v>
      </c>
      <c r="J310" s="303">
        <v>93.9</v>
      </c>
      <c r="K310" s="100">
        <v>300</v>
      </c>
      <c r="L310" s="138" t="s">
        <v>3218</v>
      </c>
      <c r="M310" s="138" t="s">
        <v>3219</v>
      </c>
    </row>
    <row r="311" spans="1:13" x14ac:dyDescent="0.35">
      <c r="A311" s="304"/>
      <c r="B311" s="305"/>
      <c r="C311" s="306"/>
      <c r="D311" s="316" t="s">
        <v>2174</v>
      </c>
      <c r="E311" s="327" t="s">
        <v>3220</v>
      </c>
      <c r="F311" s="3">
        <v>4</v>
      </c>
      <c r="G311" s="313">
        <v>37</v>
      </c>
      <c r="H311" s="4">
        <v>88800</v>
      </c>
      <c r="I311" s="4">
        <v>266400</v>
      </c>
      <c r="J311" s="273">
        <v>94.6</v>
      </c>
      <c r="K311" s="100">
        <v>200</v>
      </c>
      <c r="L311" s="138" t="s">
        <v>3221</v>
      </c>
      <c r="M311" s="138" t="s">
        <v>3222</v>
      </c>
    </row>
    <row r="312" spans="1:13" x14ac:dyDescent="0.35">
      <c r="A312" s="304"/>
      <c r="B312" s="305"/>
      <c r="C312" s="306"/>
      <c r="D312" s="316" t="s">
        <v>2174</v>
      </c>
      <c r="E312" s="327" t="s">
        <v>3223</v>
      </c>
      <c r="F312" s="3">
        <v>2</v>
      </c>
      <c r="G312" s="313">
        <v>0.75</v>
      </c>
      <c r="H312" s="4">
        <v>1800</v>
      </c>
      <c r="I312" s="4">
        <v>5400</v>
      </c>
      <c r="J312" s="273">
        <v>88.2</v>
      </c>
      <c r="K312" s="100">
        <v>1000</v>
      </c>
      <c r="L312" s="138" t="s">
        <v>3224</v>
      </c>
      <c r="M312" s="138" t="s">
        <v>3225</v>
      </c>
    </row>
    <row r="313" spans="1:13" x14ac:dyDescent="0.35">
      <c r="A313" s="304"/>
      <c r="B313" s="305"/>
      <c r="C313" s="306"/>
      <c r="D313" s="316" t="s">
        <v>2174</v>
      </c>
      <c r="E313" s="327" t="s">
        <v>3226</v>
      </c>
      <c r="F313" s="3">
        <v>2</v>
      </c>
      <c r="G313" s="313">
        <v>1.5</v>
      </c>
      <c r="H313" s="4">
        <v>3600</v>
      </c>
      <c r="I313" s="4">
        <v>10800</v>
      </c>
      <c r="J313" s="273">
        <v>88.5</v>
      </c>
      <c r="K313" s="100">
        <v>1000</v>
      </c>
      <c r="L313" s="138" t="s">
        <v>3227</v>
      </c>
      <c r="M313" s="138" t="s">
        <v>3228</v>
      </c>
    </row>
    <row r="314" spans="1:13" x14ac:dyDescent="0.35">
      <c r="A314" s="304"/>
      <c r="B314" s="305"/>
      <c r="C314" s="306"/>
      <c r="D314" s="316" t="s">
        <v>2174</v>
      </c>
      <c r="E314" s="327" t="s">
        <v>3229</v>
      </c>
      <c r="F314" s="3">
        <v>2</v>
      </c>
      <c r="G314" s="313">
        <v>2.2000000000000002</v>
      </c>
      <c r="H314" s="4">
        <v>5280</v>
      </c>
      <c r="I314" s="4">
        <v>15840</v>
      </c>
      <c r="J314" s="273">
        <v>88.7</v>
      </c>
      <c r="K314" s="100">
        <v>1000</v>
      </c>
      <c r="L314" s="138" t="s">
        <v>3230</v>
      </c>
      <c r="M314" s="138" t="s">
        <v>3231</v>
      </c>
    </row>
    <row r="315" spans="1:13" x14ac:dyDescent="0.35">
      <c r="A315" s="304"/>
      <c r="B315" s="305"/>
      <c r="C315" s="306"/>
      <c r="D315" s="316" t="s">
        <v>2174</v>
      </c>
      <c r="E315" s="327" t="s">
        <v>3232</v>
      </c>
      <c r="F315" s="3">
        <v>2</v>
      </c>
      <c r="G315" s="313">
        <v>3.7</v>
      </c>
      <c r="H315" s="4">
        <v>8880</v>
      </c>
      <c r="I315" s="4">
        <v>26640</v>
      </c>
      <c r="J315" s="273">
        <v>89.5</v>
      </c>
      <c r="K315" s="100">
        <v>1000</v>
      </c>
      <c r="L315" s="138" t="s">
        <v>3233</v>
      </c>
      <c r="M315" s="138" t="s">
        <v>3234</v>
      </c>
    </row>
    <row r="316" spans="1:13" x14ac:dyDescent="0.35">
      <c r="A316" s="304"/>
      <c r="B316" s="305"/>
      <c r="C316" s="306"/>
      <c r="D316" s="316" t="s">
        <v>2174</v>
      </c>
      <c r="E316" s="327" t="s">
        <v>3235</v>
      </c>
      <c r="F316" s="3">
        <v>2</v>
      </c>
      <c r="G316" s="313">
        <v>5.5</v>
      </c>
      <c r="H316" s="4">
        <v>13200</v>
      </c>
      <c r="I316" s="4">
        <v>39600</v>
      </c>
      <c r="J316" s="273">
        <v>90.1</v>
      </c>
      <c r="K316" s="100">
        <v>500</v>
      </c>
      <c r="L316" s="180" t="s">
        <v>3236</v>
      </c>
      <c r="M316" s="180" t="s">
        <v>3237</v>
      </c>
    </row>
    <row r="317" spans="1:13" s="383" customFormat="1" x14ac:dyDescent="0.35">
      <c r="A317" s="304"/>
      <c r="B317" s="305"/>
      <c r="C317" s="306"/>
      <c r="D317" s="379" t="s">
        <v>2174</v>
      </c>
      <c r="E317" s="129" t="s">
        <v>3238</v>
      </c>
      <c r="F317" s="132">
        <v>2</v>
      </c>
      <c r="G317" s="380">
        <v>7.5</v>
      </c>
      <c r="H317" s="381">
        <v>18000</v>
      </c>
      <c r="I317" s="381">
        <v>54000</v>
      </c>
      <c r="J317" s="382">
        <v>91.6</v>
      </c>
      <c r="K317" s="100">
        <v>500</v>
      </c>
      <c r="L317" s="307" t="s">
        <v>3239</v>
      </c>
      <c r="M317" s="307" t="s">
        <v>3240</v>
      </c>
    </row>
    <row r="318" spans="1:13" s="384" customFormat="1" x14ac:dyDescent="0.35">
      <c r="A318" s="667" t="s">
        <v>9</v>
      </c>
      <c r="B318" s="667"/>
      <c r="C318" s="667"/>
      <c r="D318" s="309">
        <v>1</v>
      </c>
      <c r="E318" s="126">
        <v>18</v>
      </c>
      <c r="F318" s="126"/>
      <c r="G318" s="310"/>
      <c r="H318" s="311"/>
      <c r="I318" s="311"/>
      <c r="J318" s="312"/>
      <c r="K318" s="221">
        <f>SUM(K300:K317)</f>
        <v>21500</v>
      </c>
      <c r="L318" s="171"/>
      <c r="M318" s="171"/>
    </row>
    <row r="319" spans="1:13" x14ac:dyDescent="0.35">
      <c r="A319" s="664" t="s">
        <v>10</v>
      </c>
      <c r="B319" s="664"/>
      <c r="C319" s="664"/>
      <c r="D319" s="385">
        <f>SUM(D13+D10+D26+D37+D299+D318+D281+D294)</f>
        <v>10</v>
      </c>
      <c r="E319" s="385">
        <f>SUM(E13+E10+E26+E37+E299+E318+E281+E294)</f>
        <v>306</v>
      </c>
      <c r="F319" s="385"/>
      <c r="G319" s="386"/>
      <c r="H319" s="385"/>
      <c r="I319" s="385"/>
      <c r="J319" s="387"/>
      <c r="K319" s="231">
        <f>SUM(K10+K13+K26+K37+K281+K294+K299+K318)</f>
        <v>73645</v>
      </c>
      <c r="L319" s="307"/>
      <c r="M319" s="307"/>
    </row>
    <row r="321" spans="1:11" x14ac:dyDescent="0.35">
      <c r="A321" s="388"/>
      <c r="C321" s="388"/>
      <c r="D321" s="388"/>
      <c r="E321" s="388"/>
      <c r="F321" s="388"/>
      <c r="G321" s="388"/>
      <c r="J321" s="390"/>
      <c r="K321" s="210"/>
    </row>
    <row r="322" spans="1:11" x14ac:dyDescent="0.35">
      <c r="A322" s="388"/>
      <c r="C322" s="388"/>
      <c r="D322" s="388"/>
      <c r="E322" s="388"/>
      <c r="F322" s="388"/>
      <c r="G322" s="388"/>
      <c r="J322" s="390"/>
      <c r="K322" s="210"/>
    </row>
    <row r="323" spans="1:11" x14ac:dyDescent="0.35">
      <c r="A323" s="388"/>
      <c r="C323" s="388"/>
      <c r="D323" s="388"/>
      <c r="E323" s="388"/>
      <c r="F323" s="388"/>
      <c r="G323" s="388"/>
      <c r="J323" s="390"/>
      <c r="K323" s="210"/>
    </row>
    <row r="324" spans="1:11" x14ac:dyDescent="0.35">
      <c r="A324" s="388"/>
      <c r="C324" s="388"/>
      <c r="D324" s="388"/>
      <c r="E324" s="388"/>
      <c r="F324" s="388"/>
      <c r="G324" s="388"/>
      <c r="J324" s="390"/>
      <c r="K324" s="210"/>
    </row>
    <row r="325" spans="1:11" x14ac:dyDescent="0.35">
      <c r="A325" s="388"/>
      <c r="C325" s="388"/>
      <c r="D325" s="388"/>
      <c r="E325" s="388"/>
      <c r="F325" s="388"/>
      <c r="G325" s="388"/>
      <c r="J325" s="390"/>
      <c r="K325" s="210"/>
    </row>
    <row r="326" spans="1:11" x14ac:dyDescent="0.35">
      <c r="A326" s="388"/>
      <c r="C326" s="388"/>
      <c r="D326" s="388"/>
      <c r="E326" s="388"/>
      <c r="F326" s="388"/>
      <c r="G326" s="388"/>
      <c r="J326" s="390"/>
      <c r="K326" s="210"/>
    </row>
    <row r="327" spans="1:11" x14ac:dyDescent="0.35">
      <c r="A327" s="388"/>
      <c r="C327" s="388"/>
      <c r="D327" s="388"/>
      <c r="E327" s="388"/>
      <c r="F327" s="388"/>
      <c r="G327" s="388"/>
      <c r="J327" s="390"/>
      <c r="K327" s="210"/>
    </row>
    <row r="328" spans="1:11" x14ac:dyDescent="0.35">
      <c r="A328" s="388"/>
      <c r="C328" s="388"/>
      <c r="D328" s="388"/>
      <c r="E328" s="388"/>
      <c r="F328" s="388"/>
      <c r="G328" s="388"/>
      <c r="J328" s="390"/>
      <c r="K328" s="210"/>
    </row>
    <row r="329" spans="1:11" x14ac:dyDescent="0.35">
      <c r="A329" s="388"/>
      <c r="C329" s="388"/>
      <c r="D329" s="388"/>
      <c r="E329" s="388"/>
      <c r="F329" s="388"/>
      <c r="G329" s="388"/>
      <c r="J329" s="390"/>
      <c r="K329" s="210"/>
    </row>
    <row r="330" spans="1:11" x14ac:dyDescent="0.35">
      <c r="A330" s="388"/>
      <c r="C330" s="388"/>
      <c r="D330" s="388"/>
      <c r="E330" s="388"/>
      <c r="F330" s="388"/>
      <c r="G330" s="388"/>
      <c r="J330" s="390"/>
      <c r="K330" s="210"/>
    </row>
    <row r="331" spans="1:11" x14ac:dyDescent="0.35">
      <c r="A331" s="388"/>
      <c r="C331" s="388"/>
      <c r="D331" s="388"/>
      <c r="E331" s="388"/>
      <c r="F331" s="388"/>
      <c r="G331" s="388"/>
      <c r="J331" s="390"/>
      <c r="K331" s="210"/>
    </row>
    <row r="332" spans="1:11" x14ac:dyDescent="0.35">
      <c r="A332" s="388"/>
      <c r="C332" s="388"/>
      <c r="D332" s="388"/>
      <c r="E332" s="388"/>
      <c r="F332" s="388"/>
      <c r="G332" s="388"/>
      <c r="J332" s="390"/>
      <c r="K332" s="210"/>
    </row>
    <row r="333" spans="1:11" x14ac:dyDescent="0.35">
      <c r="A333" s="388"/>
      <c r="C333" s="388"/>
      <c r="D333" s="388"/>
      <c r="E333" s="388"/>
      <c r="F333" s="388"/>
      <c r="G333" s="388"/>
      <c r="J333" s="390"/>
      <c r="K333" s="210"/>
    </row>
    <row r="334" spans="1:11" x14ac:dyDescent="0.35">
      <c r="A334" s="388"/>
      <c r="C334" s="388"/>
      <c r="D334" s="388"/>
      <c r="E334" s="388"/>
      <c r="F334" s="388"/>
      <c r="G334" s="388"/>
      <c r="J334" s="390"/>
      <c r="K334" s="210"/>
    </row>
    <row r="335" spans="1:11" x14ac:dyDescent="0.35">
      <c r="A335" s="388"/>
      <c r="C335" s="388"/>
      <c r="D335" s="388"/>
      <c r="E335" s="388"/>
      <c r="F335" s="388"/>
      <c r="G335" s="388"/>
      <c r="J335" s="390"/>
      <c r="K335" s="210"/>
    </row>
    <row r="336" spans="1:11" x14ac:dyDescent="0.35">
      <c r="A336" s="388"/>
      <c r="C336" s="388"/>
      <c r="D336" s="388"/>
      <c r="E336" s="388"/>
      <c r="F336" s="388"/>
      <c r="G336" s="388"/>
      <c r="J336" s="390"/>
      <c r="K336" s="210"/>
    </row>
    <row r="337" spans="1:11" x14ac:dyDescent="0.35">
      <c r="A337" s="388"/>
      <c r="C337" s="388"/>
      <c r="D337" s="388"/>
      <c r="E337" s="388"/>
      <c r="F337" s="388"/>
      <c r="G337" s="388"/>
      <c r="J337" s="390"/>
      <c r="K337" s="210"/>
    </row>
    <row r="338" spans="1:11" x14ac:dyDescent="0.35">
      <c r="A338" s="388"/>
      <c r="C338" s="388"/>
      <c r="D338" s="388"/>
      <c r="E338" s="388"/>
      <c r="F338" s="388"/>
      <c r="G338" s="388"/>
      <c r="J338" s="390"/>
      <c r="K338" s="210"/>
    </row>
    <row r="339" spans="1:11" x14ac:dyDescent="0.35">
      <c r="A339" s="388"/>
      <c r="C339" s="388"/>
      <c r="D339" s="388"/>
      <c r="E339" s="388"/>
      <c r="F339" s="388"/>
      <c r="G339" s="388"/>
      <c r="J339" s="390"/>
      <c r="K339" s="210"/>
    </row>
    <row r="340" spans="1:11" x14ac:dyDescent="0.35">
      <c r="A340" s="388"/>
      <c r="C340" s="388"/>
      <c r="D340" s="388"/>
      <c r="E340" s="388"/>
      <c r="F340" s="388"/>
      <c r="G340" s="388"/>
      <c r="J340" s="390"/>
      <c r="K340" s="210"/>
    </row>
    <row r="341" spans="1:11" x14ac:dyDescent="0.35">
      <c r="A341" s="388"/>
      <c r="C341" s="388"/>
      <c r="D341" s="388"/>
      <c r="E341" s="388"/>
      <c r="F341" s="388"/>
      <c r="G341" s="388"/>
      <c r="J341" s="390"/>
      <c r="K341" s="210"/>
    </row>
    <row r="342" spans="1:11" x14ac:dyDescent="0.35">
      <c r="A342" s="388"/>
      <c r="C342" s="388"/>
      <c r="D342" s="388"/>
      <c r="E342" s="388"/>
      <c r="F342" s="388"/>
      <c r="G342" s="388"/>
      <c r="J342" s="390"/>
      <c r="K342" s="210"/>
    </row>
    <row r="343" spans="1:11" x14ac:dyDescent="0.35">
      <c r="A343" s="388"/>
      <c r="C343" s="388"/>
      <c r="D343" s="388"/>
      <c r="E343" s="388"/>
      <c r="F343" s="388"/>
      <c r="G343" s="388"/>
      <c r="J343" s="390"/>
      <c r="K343" s="210"/>
    </row>
    <row r="344" spans="1:11" x14ac:dyDescent="0.35">
      <c r="A344" s="388"/>
      <c r="C344" s="388"/>
      <c r="D344" s="388"/>
      <c r="E344" s="388"/>
      <c r="F344" s="388"/>
      <c r="G344" s="388"/>
      <c r="J344" s="390"/>
      <c r="K344" s="210"/>
    </row>
    <row r="345" spans="1:11" x14ac:dyDescent="0.35">
      <c r="A345" s="388"/>
      <c r="C345" s="388"/>
      <c r="D345" s="388"/>
      <c r="E345" s="388"/>
      <c r="F345" s="388"/>
      <c r="G345" s="388"/>
      <c r="J345" s="390"/>
      <c r="K345" s="210"/>
    </row>
    <row r="346" spans="1:11" x14ac:dyDescent="0.35">
      <c r="A346" s="388"/>
      <c r="C346" s="388"/>
      <c r="D346" s="388"/>
      <c r="E346" s="388"/>
      <c r="F346" s="388"/>
      <c r="G346" s="388"/>
      <c r="J346" s="390"/>
      <c r="K346" s="210"/>
    </row>
    <row r="347" spans="1:11" x14ac:dyDescent="0.35">
      <c r="A347" s="388"/>
      <c r="C347" s="388"/>
      <c r="D347" s="388"/>
      <c r="E347" s="388"/>
      <c r="F347" s="388"/>
      <c r="G347" s="388"/>
      <c r="J347" s="390"/>
      <c r="K347" s="210"/>
    </row>
    <row r="348" spans="1:11" x14ac:dyDescent="0.35">
      <c r="A348" s="388"/>
      <c r="C348" s="388"/>
      <c r="D348" s="388"/>
      <c r="E348" s="388"/>
      <c r="F348" s="388"/>
      <c r="G348" s="388"/>
      <c r="J348" s="390"/>
      <c r="K348" s="210"/>
    </row>
    <row r="349" spans="1:11" x14ac:dyDescent="0.35">
      <c r="A349" s="388"/>
      <c r="C349" s="388"/>
      <c r="D349" s="388"/>
      <c r="E349" s="388"/>
      <c r="F349" s="388"/>
      <c r="G349" s="388"/>
      <c r="J349" s="390"/>
      <c r="K349" s="210"/>
    </row>
    <row r="350" spans="1:11" x14ac:dyDescent="0.35">
      <c r="A350" s="388"/>
      <c r="C350" s="388"/>
      <c r="D350" s="388"/>
      <c r="E350" s="388"/>
      <c r="F350" s="388"/>
      <c r="G350" s="388"/>
      <c r="J350" s="390"/>
      <c r="K350" s="210"/>
    </row>
    <row r="351" spans="1:11" x14ac:dyDescent="0.35">
      <c r="A351" s="388"/>
      <c r="C351" s="388"/>
      <c r="D351" s="388"/>
      <c r="E351" s="388"/>
      <c r="F351" s="388"/>
      <c r="G351" s="388"/>
      <c r="J351" s="390"/>
      <c r="K351" s="210"/>
    </row>
    <row r="352" spans="1:11" x14ac:dyDescent="0.35">
      <c r="A352" s="388"/>
      <c r="C352" s="388"/>
      <c r="D352" s="388"/>
      <c r="E352" s="388"/>
      <c r="F352" s="388"/>
      <c r="G352" s="388"/>
      <c r="J352" s="390"/>
      <c r="K352" s="210"/>
    </row>
    <row r="353" spans="1:11" x14ac:dyDescent="0.35">
      <c r="A353" s="388"/>
      <c r="C353" s="388"/>
      <c r="D353" s="388"/>
      <c r="E353" s="388"/>
      <c r="F353" s="388"/>
      <c r="G353" s="388"/>
      <c r="J353" s="390"/>
      <c r="K353" s="210"/>
    </row>
    <row r="354" spans="1:11" x14ac:dyDescent="0.35">
      <c r="A354" s="388"/>
      <c r="C354" s="388"/>
      <c r="D354" s="388"/>
      <c r="E354" s="388"/>
      <c r="F354" s="388"/>
      <c r="G354" s="388"/>
      <c r="J354" s="390"/>
      <c r="K354" s="210"/>
    </row>
    <row r="355" spans="1:11" x14ac:dyDescent="0.35">
      <c r="A355" s="388"/>
      <c r="C355" s="388"/>
      <c r="D355" s="388"/>
      <c r="E355" s="388"/>
      <c r="F355" s="388"/>
      <c r="G355" s="388"/>
      <c r="J355" s="390"/>
      <c r="K355" s="210"/>
    </row>
    <row r="356" spans="1:11" x14ac:dyDescent="0.35">
      <c r="A356" s="388"/>
      <c r="C356" s="388"/>
      <c r="D356" s="388"/>
      <c r="E356" s="388"/>
      <c r="F356" s="388"/>
      <c r="G356" s="388"/>
      <c r="J356" s="390"/>
      <c r="K356" s="210"/>
    </row>
    <row r="357" spans="1:11" x14ac:dyDescent="0.35">
      <c r="A357" s="388"/>
      <c r="C357" s="388"/>
      <c r="D357" s="388"/>
      <c r="E357" s="388"/>
      <c r="F357" s="388"/>
      <c r="G357" s="388"/>
      <c r="J357" s="390"/>
      <c r="K357" s="210"/>
    </row>
    <row r="358" spans="1:11" x14ac:dyDescent="0.35">
      <c r="A358" s="388"/>
      <c r="C358" s="388"/>
      <c r="D358" s="388"/>
      <c r="E358" s="388"/>
      <c r="F358" s="388"/>
      <c r="G358" s="388"/>
      <c r="J358" s="390"/>
      <c r="K358" s="210"/>
    </row>
    <row r="359" spans="1:11" x14ac:dyDescent="0.35">
      <c r="A359" s="388"/>
      <c r="C359" s="388"/>
      <c r="D359" s="388"/>
      <c r="E359" s="388"/>
      <c r="F359" s="388"/>
      <c r="G359" s="388"/>
      <c r="J359" s="390"/>
      <c r="K359" s="210"/>
    </row>
    <row r="360" spans="1:11" x14ac:dyDescent="0.35">
      <c r="A360" s="388"/>
      <c r="C360" s="388"/>
      <c r="D360" s="388"/>
      <c r="E360" s="388"/>
      <c r="F360" s="388"/>
      <c r="G360" s="388"/>
      <c r="J360" s="390"/>
      <c r="K360" s="210"/>
    </row>
    <row r="361" spans="1:11" x14ac:dyDescent="0.35">
      <c r="A361" s="388"/>
      <c r="C361" s="388"/>
      <c r="D361" s="388"/>
      <c r="E361" s="388"/>
      <c r="F361" s="388"/>
      <c r="G361" s="388"/>
      <c r="J361" s="390"/>
      <c r="K361" s="210"/>
    </row>
    <row r="362" spans="1:11" x14ac:dyDescent="0.35">
      <c r="A362" s="388"/>
      <c r="C362" s="388"/>
      <c r="D362" s="388"/>
      <c r="E362" s="388"/>
      <c r="F362" s="388"/>
      <c r="G362" s="388"/>
      <c r="J362" s="390"/>
      <c r="K362" s="210"/>
    </row>
    <row r="363" spans="1:11" x14ac:dyDescent="0.35">
      <c r="A363" s="388"/>
      <c r="C363" s="388"/>
      <c r="D363" s="388"/>
      <c r="E363" s="388"/>
      <c r="F363" s="388"/>
      <c r="G363" s="388"/>
      <c r="J363" s="390"/>
      <c r="K363" s="210"/>
    </row>
    <row r="364" spans="1:11" x14ac:dyDescent="0.35">
      <c r="A364" s="388"/>
      <c r="C364" s="388"/>
      <c r="D364" s="388"/>
      <c r="E364" s="388"/>
      <c r="F364" s="388"/>
      <c r="G364" s="388"/>
      <c r="J364" s="390"/>
      <c r="K364" s="210"/>
    </row>
    <row r="365" spans="1:11" x14ac:dyDescent="0.35">
      <c r="A365" s="388"/>
      <c r="C365" s="388"/>
      <c r="D365" s="388"/>
      <c r="E365" s="388"/>
      <c r="F365" s="388"/>
      <c r="G365" s="388"/>
      <c r="J365" s="390"/>
      <c r="K365" s="210"/>
    </row>
    <row r="366" spans="1:11" x14ac:dyDescent="0.35">
      <c r="A366" s="388"/>
      <c r="C366" s="388"/>
      <c r="D366" s="388"/>
      <c r="E366" s="388"/>
      <c r="F366" s="388"/>
      <c r="G366" s="388"/>
      <c r="J366" s="390"/>
      <c r="K366" s="210"/>
    </row>
    <row r="367" spans="1:11" x14ac:dyDescent="0.35">
      <c r="A367" s="388"/>
      <c r="C367" s="388"/>
      <c r="D367" s="388"/>
      <c r="E367" s="388"/>
      <c r="F367" s="388"/>
      <c r="G367" s="388"/>
      <c r="J367" s="390"/>
      <c r="K367" s="210"/>
    </row>
    <row r="368" spans="1:11" x14ac:dyDescent="0.35">
      <c r="A368" s="388"/>
      <c r="C368" s="388"/>
      <c r="D368" s="388"/>
      <c r="E368" s="388"/>
      <c r="F368" s="388"/>
      <c r="G368" s="388"/>
      <c r="J368" s="390"/>
      <c r="K368" s="210"/>
    </row>
    <row r="369" spans="1:11" x14ac:dyDescent="0.35">
      <c r="A369" s="388"/>
      <c r="C369" s="388"/>
      <c r="D369" s="388"/>
      <c r="E369" s="388"/>
      <c r="F369" s="388"/>
      <c r="G369" s="388"/>
      <c r="J369" s="390"/>
      <c r="K369" s="210"/>
    </row>
    <row r="370" spans="1:11" x14ac:dyDescent="0.35">
      <c r="A370" s="388"/>
      <c r="C370" s="388"/>
      <c r="D370" s="388"/>
      <c r="E370" s="388"/>
      <c r="F370" s="388"/>
      <c r="G370" s="388"/>
      <c r="J370" s="390"/>
      <c r="K370" s="210"/>
    </row>
    <row r="371" spans="1:11" x14ac:dyDescent="0.35">
      <c r="A371" s="388"/>
      <c r="C371" s="388"/>
      <c r="D371" s="388"/>
      <c r="E371" s="388"/>
      <c r="F371" s="388"/>
      <c r="G371" s="388"/>
      <c r="J371" s="390"/>
      <c r="K371" s="210"/>
    </row>
    <row r="372" spans="1:11" x14ac:dyDescent="0.35">
      <c r="A372" s="388"/>
      <c r="C372" s="388"/>
      <c r="D372" s="388"/>
      <c r="E372" s="388"/>
      <c r="F372" s="388"/>
      <c r="G372" s="388"/>
      <c r="J372" s="390"/>
      <c r="K372" s="210"/>
    </row>
    <row r="373" spans="1:11" x14ac:dyDescent="0.35">
      <c r="A373" s="388"/>
      <c r="C373" s="388"/>
      <c r="D373" s="388"/>
      <c r="E373" s="388"/>
      <c r="F373" s="388"/>
      <c r="G373" s="388"/>
      <c r="J373" s="390"/>
      <c r="K373" s="210"/>
    </row>
    <row r="374" spans="1:11" x14ac:dyDescent="0.35">
      <c r="A374" s="388"/>
      <c r="C374" s="388"/>
      <c r="D374" s="388"/>
      <c r="E374" s="388"/>
      <c r="F374" s="388"/>
      <c r="G374" s="388"/>
      <c r="J374" s="390"/>
      <c r="K374" s="210"/>
    </row>
    <row r="375" spans="1:11" x14ac:dyDescent="0.35">
      <c r="A375" s="388"/>
      <c r="C375" s="388"/>
      <c r="D375" s="388"/>
      <c r="E375" s="388"/>
      <c r="F375" s="388"/>
      <c r="G375" s="388"/>
      <c r="J375" s="390"/>
      <c r="K375" s="210"/>
    </row>
    <row r="376" spans="1:11" x14ac:dyDescent="0.35">
      <c r="A376" s="388"/>
      <c r="C376" s="388"/>
      <c r="D376" s="388"/>
      <c r="E376" s="388"/>
      <c r="F376" s="388"/>
      <c r="G376" s="388"/>
      <c r="J376" s="390"/>
      <c r="K376" s="210"/>
    </row>
    <row r="377" spans="1:11" x14ac:dyDescent="0.35">
      <c r="A377" s="388"/>
      <c r="C377" s="388"/>
      <c r="D377" s="388"/>
      <c r="E377" s="388"/>
      <c r="F377" s="388"/>
      <c r="G377" s="388"/>
      <c r="J377" s="390"/>
      <c r="K377" s="210"/>
    </row>
    <row r="378" spans="1:11" x14ac:dyDescent="0.35">
      <c r="A378" s="388"/>
      <c r="C378" s="388"/>
      <c r="D378" s="388"/>
      <c r="E378" s="388"/>
      <c r="F378" s="388"/>
      <c r="G378" s="388"/>
      <c r="J378" s="390"/>
      <c r="K378" s="210"/>
    </row>
    <row r="379" spans="1:11" x14ac:dyDescent="0.35">
      <c r="A379" s="388"/>
      <c r="C379" s="388"/>
      <c r="D379" s="388"/>
      <c r="E379" s="388"/>
      <c r="F379" s="388"/>
      <c r="G379" s="388"/>
      <c r="J379" s="390"/>
      <c r="K379" s="210"/>
    </row>
    <row r="380" spans="1:11" x14ac:dyDescent="0.35">
      <c r="A380" s="388"/>
      <c r="C380" s="388"/>
      <c r="D380" s="388"/>
      <c r="E380" s="388"/>
      <c r="F380" s="388"/>
      <c r="G380" s="388"/>
      <c r="J380" s="390"/>
      <c r="K380" s="210"/>
    </row>
    <row r="381" spans="1:11" x14ac:dyDescent="0.35">
      <c r="A381" s="388"/>
      <c r="C381" s="388"/>
      <c r="D381" s="388"/>
      <c r="E381" s="388"/>
      <c r="F381" s="388"/>
      <c r="G381" s="388"/>
      <c r="J381" s="390"/>
      <c r="K381" s="210"/>
    </row>
    <row r="382" spans="1:11" x14ac:dyDescent="0.35">
      <c r="A382" s="388"/>
      <c r="C382" s="388"/>
      <c r="D382" s="388"/>
      <c r="E382" s="388"/>
      <c r="F382" s="388"/>
      <c r="G382" s="388"/>
      <c r="J382" s="390"/>
      <c r="K382" s="210"/>
    </row>
    <row r="383" spans="1:11" x14ac:dyDescent="0.35">
      <c r="A383" s="388"/>
      <c r="C383" s="388"/>
      <c r="D383" s="388"/>
      <c r="E383" s="388"/>
      <c r="F383" s="388"/>
      <c r="G383" s="388"/>
      <c r="J383" s="390"/>
      <c r="K383" s="210"/>
    </row>
    <row r="384" spans="1:11" x14ac:dyDescent="0.35">
      <c r="A384" s="388"/>
      <c r="C384" s="388"/>
      <c r="D384" s="388"/>
      <c r="E384" s="388"/>
      <c r="F384" s="388"/>
      <c r="G384" s="388"/>
      <c r="J384" s="390"/>
      <c r="K384" s="210"/>
    </row>
    <row r="385" spans="1:11" x14ac:dyDescent="0.35">
      <c r="A385" s="388"/>
      <c r="C385" s="388"/>
      <c r="D385" s="388"/>
      <c r="E385" s="388"/>
      <c r="F385" s="388"/>
      <c r="G385" s="388"/>
      <c r="J385" s="390"/>
      <c r="K385" s="210"/>
    </row>
    <row r="386" spans="1:11" x14ac:dyDescent="0.35">
      <c r="A386" s="388"/>
      <c r="C386" s="388"/>
      <c r="D386" s="388"/>
      <c r="E386" s="388"/>
      <c r="F386" s="388"/>
      <c r="G386" s="388"/>
      <c r="J386" s="390"/>
      <c r="K386" s="210"/>
    </row>
    <row r="387" spans="1:11" x14ac:dyDescent="0.35">
      <c r="A387" s="388"/>
      <c r="C387" s="388"/>
      <c r="D387" s="388"/>
      <c r="E387" s="388"/>
      <c r="F387" s="388"/>
      <c r="G387" s="388"/>
      <c r="J387" s="390"/>
      <c r="K387" s="210"/>
    </row>
    <row r="388" spans="1:11" x14ac:dyDescent="0.35">
      <c r="A388" s="388"/>
      <c r="C388" s="388"/>
      <c r="D388" s="388"/>
      <c r="E388" s="388"/>
      <c r="F388" s="388"/>
      <c r="G388" s="388"/>
      <c r="J388" s="390"/>
      <c r="K388" s="210"/>
    </row>
    <row r="389" spans="1:11" x14ac:dyDescent="0.35">
      <c r="A389" s="388"/>
      <c r="C389" s="388"/>
      <c r="D389" s="388"/>
      <c r="E389" s="388"/>
      <c r="F389" s="388"/>
      <c r="G389" s="388"/>
      <c r="J389" s="390"/>
      <c r="K389" s="210"/>
    </row>
    <row r="390" spans="1:11" x14ac:dyDescent="0.35">
      <c r="A390" s="388"/>
      <c r="C390" s="388"/>
      <c r="D390" s="388"/>
      <c r="E390" s="388"/>
      <c r="F390" s="388"/>
      <c r="G390" s="388"/>
      <c r="J390" s="390"/>
      <c r="K390" s="210"/>
    </row>
    <row r="391" spans="1:11" x14ac:dyDescent="0.35">
      <c r="A391" s="388"/>
      <c r="C391" s="388"/>
      <c r="D391" s="388"/>
      <c r="E391" s="388"/>
      <c r="F391" s="388"/>
      <c r="G391" s="388"/>
      <c r="J391" s="390"/>
      <c r="K391" s="210"/>
    </row>
    <row r="392" spans="1:11" x14ac:dyDescent="0.35">
      <c r="A392" s="388"/>
      <c r="C392" s="388"/>
      <c r="D392" s="388"/>
      <c r="E392" s="388"/>
      <c r="F392" s="388"/>
      <c r="G392" s="388"/>
      <c r="J392" s="390"/>
      <c r="K392" s="210"/>
    </row>
    <row r="393" spans="1:11" x14ac:dyDescent="0.35">
      <c r="A393" s="388"/>
      <c r="C393" s="388"/>
      <c r="D393" s="388"/>
      <c r="E393" s="388"/>
      <c r="F393" s="388"/>
      <c r="G393" s="388"/>
      <c r="J393" s="390"/>
      <c r="K393" s="210"/>
    </row>
    <row r="394" spans="1:11" x14ac:dyDescent="0.35">
      <c r="A394" s="388"/>
      <c r="C394" s="388"/>
      <c r="D394" s="388"/>
      <c r="E394" s="388"/>
      <c r="F394" s="388"/>
      <c r="G394" s="388"/>
      <c r="J394" s="390"/>
      <c r="K394" s="210"/>
    </row>
    <row r="395" spans="1:11" x14ac:dyDescent="0.35">
      <c r="A395" s="388"/>
      <c r="C395" s="388"/>
      <c r="D395" s="388"/>
      <c r="E395" s="388"/>
      <c r="F395" s="388"/>
      <c r="G395" s="388"/>
      <c r="J395" s="390"/>
      <c r="K395" s="210"/>
    </row>
    <row r="396" spans="1:11" x14ac:dyDescent="0.35">
      <c r="A396" s="388"/>
      <c r="C396" s="388"/>
      <c r="D396" s="388"/>
      <c r="E396" s="388"/>
      <c r="F396" s="388"/>
      <c r="G396" s="388"/>
      <c r="J396" s="390"/>
      <c r="K396" s="210"/>
    </row>
    <row r="397" spans="1:11" x14ac:dyDescent="0.35">
      <c r="A397" s="388"/>
      <c r="C397" s="388"/>
      <c r="D397" s="388"/>
      <c r="E397" s="388"/>
      <c r="F397" s="388"/>
      <c r="G397" s="388"/>
      <c r="J397" s="390"/>
      <c r="K397" s="210"/>
    </row>
    <row r="398" spans="1:11" x14ac:dyDescent="0.35">
      <c r="A398" s="388"/>
      <c r="C398" s="388"/>
      <c r="D398" s="388"/>
      <c r="E398" s="388"/>
      <c r="F398" s="388"/>
      <c r="G398" s="388"/>
      <c r="J398" s="390"/>
      <c r="K398" s="210"/>
    </row>
    <row r="399" spans="1:11" x14ac:dyDescent="0.35">
      <c r="A399" s="388"/>
      <c r="C399" s="388"/>
      <c r="D399" s="388"/>
      <c r="E399" s="388"/>
      <c r="F399" s="388"/>
      <c r="G399" s="388"/>
      <c r="J399" s="390"/>
      <c r="K399" s="210"/>
    </row>
    <row r="400" spans="1:11" x14ac:dyDescent="0.35">
      <c r="A400" s="388"/>
      <c r="C400" s="388"/>
      <c r="D400" s="388"/>
      <c r="E400" s="388"/>
      <c r="F400" s="388"/>
      <c r="G400" s="388"/>
      <c r="J400" s="390"/>
      <c r="K400" s="210"/>
    </row>
    <row r="401" spans="1:11" x14ac:dyDescent="0.35">
      <c r="A401" s="388"/>
      <c r="C401" s="388"/>
      <c r="D401" s="388"/>
      <c r="E401" s="388"/>
      <c r="F401" s="388"/>
      <c r="G401" s="388"/>
      <c r="J401" s="390"/>
      <c r="K401" s="210"/>
    </row>
    <row r="402" spans="1:11" x14ac:dyDescent="0.35">
      <c r="A402" s="388"/>
      <c r="C402" s="388"/>
      <c r="D402" s="388"/>
      <c r="E402" s="388"/>
      <c r="F402" s="388"/>
      <c r="G402" s="388"/>
      <c r="J402" s="390"/>
      <c r="K402" s="210"/>
    </row>
    <row r="403" spans="1:11" x14ac:dyDescent="0.35">
      <c r="A403" s="388"/>
      <c r="C403" s="388"/>
      <c r="D403" s="388"/>
      <c r="E403" s="388"/>
      <c r="F403" s="388"/>
      <c r="G403" s="388"/>
      <c r="J403" s="390"/>
      <c r="K403" s="210"/>
    </row>
    <row r="404" spans="1:11" x14ac:dyDescent="0.35">
      <c r="A404" s="388"/>
      <c r="C404" s="388"/>
      <c r="D404" s="388"/>
      <c r="E404" s="388"/>
      <c r="F404" s="388"/>
      <c r="G404" s="388"/>
      <c r="J404" s="390"/>
      <c r="K404" s="210"/>
    </row>
    <row r="405" spans="1:11" x14ac:dyDescent="0.35">
      <c r="A405" s="388"/>
      <c r="C405" s="388"/>
      <c r="D405" s="388"/>
      <c r="E405" s="388"/>
      <c r="F405" s="388"/>
      <c r="G405" s="388"/>
      <c r="J405" s="390"/>
      <c r="K405" s="210"/>
    </row>
    <row r="406" spans="1:11" x14ac:dyDescent="0.35">
      <c r="A406" s="388"/>
      <c r="C406" s="388"/>
      <c r="D406" s="388"/>
      <c r="E406" s="388"/>
      <c r="F406" s="388"/>
      <c r="G406" s="388"/>
      <c r="J406" s="390"/>
      <c r="K406" s="210"/>
    </row>
    <row r="407" spans="1:11" x14ac:dyDescent="0.35">
      <c r="A407" s="388"/>
      <c r="C407" s="388"/>
      <c r="D407" s="388"/>
      <c r="E407" s="388"/>
      <c r="F407" s="388"/>
      <c r="G407" s="388"/>
      <c r="J407" s="390"/>
      <c r="K407" s="210"/>
    </row>
    <row r="408" spans="1:11" x14ac:dyDescent="0.35">
      <c r="A408" s="388"/>
      <c r="C408" s="388"/>
      <c r="D408" s="388"/>
      <c r="E408" s="388"/>
      <c r="F408" s="388"/>
      <c r="G408" s="388"/>
      <c r="J408" s="390"/>
      <c r="K408" s="210"/>
    </row>
    <row r="409" spans="1:11" x14ac:dyDescent="0.35">
      <c r="A409" s="388"/>
      <c r="C409" s="388"/>
      <c r="D409" s="388"/>
      <c r="E409" s="388"/>
      <c r="F409" s="388"/>
      <c r="G409" s="388"/>
      <c r="J409" s="390"/>
      <c r="K409" s="210"/>
    </row>
    <row r="410" spans="1:11" x14ac:dyDescent="0.35">
      <c r="A410" s="388"/>
      <c r="C410" s="388"/>
      <c r="D410" s="388"/>
      <c r="E410" s="388"/>
      <c r="F410" s="388"/>
      <c r="G410" s="388"/>
      <c r="J410" s="390"/>
      <c r="K410" s="210"/>
    </row>
    <row r="411" spans="1:11" x14ac:dyDescent="0.35">
      <c r="A411" s="388"/>
      <c r="C411" s="388"/>
      <c r="D411" s="388"/>
      <c r="E411" s="388"/>
      <c r="F411" s="388"/>
      <c r="G411" s="388"/>
      <c r="J411" s="390"/>
      <c r="K411" s="210"/>
    </row>
    <row r="412" spans="1:11" x14ac:dyDescent="0.35">
      <c r="A412" s="388"/>
      <c r="C412" s="388"/>
      <c r="D412" s="388"/>
      <c r="E412" s="388"/>
      <c r="F412" s="388"/>
      <c r="G412" s="388"/>
      <c r="J412" s="390"/>
      <c r="K412" s="210"/>
    </row>
    <row r="413" spans="1:11" x14ac:dyDescent="0.35">
      <c r="A413" s="388"/>
      <c r="C413" s="388"/>
      <c r="D413" s="388"/>
      <c r="E413" s="388"/>
      <c r="F413" s="388"/>
      <c r="G413" s="388"/>
      <c r="J413" s="390"/>
      <c r="K413" s="210"/>
    </row>
    <row r="414" spans="1:11" x14ac:dyDescent="0.35">
      <c r="A414" s="388"/>
      <c r="C414" s="388"/>
      <c r="D414" s="388"/>
      <c r="E414" s="388"/>
      <c r="F414" s="388"/>
      <c r="G414" s="388"/>
      <c r="J414" s="390"/>
      <c r="K414" s="210"/>
    </row>
    <row r="415" spans="1:11" x14ac:dyDescent="0.35">
      <c r="A415" s="388"/>
      <c r="C415" s="388"/>
      <c r="D415" s="388"/>
      <c r="E415" s="388"/>
      <c r="F415" s="388"/>
      <c r="G415" s="388"/>
      <c r="J415" s="390"/>
      <c r="K415" s="210"/>
    </row>
    <row r="416" spans="1:11" x14ac:dyDescent="0.35">
      <c r="A416" s="388"/>
      <c r="C416" s="388"/>
      <c r="D416" s="388"/>
      <c r="E416" s="388"/>
      <c r="F416" s="388"/>
      <c r="G416" s="388"/>
      <c r="J416" s="390"/>
      <c r="K416" s="210"/>
    </row>
    <row r="417" spans="1:11" x14ac:dyDescent="0.35">
      <c r="A417" s="388"/>
      <c r="C417" s="388"/>
      <c r="D417" s="388"/>
      <c r="E417" s="388"/>
      <c r="F417" s="388"/>
      <c r="G417" s="388"/>
      <c r="J417" s="390"/>
      <c r="K417" s="210"/>
    </row>
    <row r="418" spans="1:11" x14ac:dyDescent="0.35">
      <c r="A418" s="388"/>
      <c r="C418" s="388"/>
      <c r="D418" s="388"/>
      <c r="E418" s="388"/>
      <c r="F418" s="388"/>
      <c r="G418" s="388"/>
      <c r="J418" s="390"/>
      <c r="K418" s="210"/>
    </row>
    <row r="419" spans="1:11" x14ac:dyDescent="0.35">
      <c r="A419" s="388"/>
      <c r="C419" s="388"/>
      <c r="D419" s="388"/>
      <c r="E419" s="388"/>
      <c r="F419" s="388"/>
      <c r="G419" s="388"/>
      <c r="J419" s="390"/>
      <c r="K419" s="210"/>
    </row>
    <row r="420" spans="1:11" x14ac:dyDescent="0.35">
      <c r="A420" s="388"/>
      <c r="C420" s="388"/>
      <c r="D420" s="388"/>
      <c r="E420" s="388"/>
      <c r="F420" s="388"/>
      <c r="G420" s="388"/>
      <c r="J420" s="390"/>
      <c r="K420" s="210"/>
    </row>
    <row r="421" spans="1:11" x14ac:dyDescent="0.35">
      <c r="A421" s="388"/>
      <c r="C421" s="388"/>
      <c r="D421" s="388"/>
      <c r="E421" s="388"/>
      <c r="F421" s="388"/>
      <c r="G421" s="388"/>
      <c r="J421" s="390"/>
      <c r="K421" s="210"/>
    </row>
    <row r="422" spans="1:11" x14ac:dyDescent="0.35">
      <c r="A422" s="388"/>
      <c r="C422" s="388"/>
      <c r="D422" s="388"/>
      <c r="E422" s="388"/>
      <c r="F422" s="388"/>
      <c r="G422" s="388"/>
      <c r="J422" s="390"/>
      <c r="K422" s="210"/>
    </row>
    <row r="423" spans="1:11" x14ac:dyDescent="0.35">
      <c r="A423" s="388"/>
      <c r="C423" s="388"/>
      <c r="D423" s="388"/>
      <c r="E423" s="388"/>
      <c r="F423" s="388"/>
      <c r="G423" s="388"/>
      <c r="J423" s="390"/>
      <c r="K423" s="210"/>
    </row>
    <row r="424" spans="1:11" x14ac:dyDescent="0.35">
      <c r="A424" s="388"/>
      <c r="C424" s="388"/>
      <c r="D424" s="388"/>
      <c r="E424" s="388"/>
      <c r="F424" s="388"/>
      <c r="G424" s="388"/>
      <c r="J424" s="390"/>
      <c r="K424" s="210"/>
    </row>
    <row r="425" spans="1:11" x14ac:dyDescent="0.35">
      <c r="A425" s="388"/>
      <c r="C425" s="388"/>
      <c r="D425" s="388"/>
      <c r="E425" s="388"/>
      <c r="F425" s="388"/>
      <c r="G425" s="388"/>
      <c r="J425" s="390"/>
      <c r="K425" s="210"/>
    </row>
    <row r="426" spans="1:11" x14ac:dyDescent="0.35">
      <c r="A426" s="388"/>
      <c r="C426" s="388"/>
      <c r="D426" s="388"/>
      <c r="E426" s="388"/>
      <c r="F426" s="388"/>
      <c r="G426" s="388"/>
      <c r="J426" s="390"/>
      <c r="K426" s="210"/>
    </row>
    <row r="427" spans="1:11" x14ac:dyDescent="0.35">
      <c r="A427" s="388"/>
      <c r="C427" s="388"/>
      <c r="D427" s="388"/>
      <c r="E427" s="388"/>
      <c r="F427" s="388"/>
      <c r="G427" s="388"/>
      <c r="J427" s="390"/>
      <c r="K427" s="210"/>
    </row>
    <row r="428" spans="1:11" x14ac:dyDescent="0.35">
      <c r="A428" s="388"/>
      <c r="C428" s="388"/>
      <c r="D428" s="388"/>
      <c r="E428" s="388"/>
      <c r="F428" s="388"/>
      <c r="G428" s="388"/>
      <c r="J428" s="390"/>
      <c r="K428" s="210"/>
    </row>
    <row r="429" spans="1:11" x14ac:dyDescent="0.35">
      <c r="A429" s="388"/>
      <c r="C429" s="388"/>
      <c r="D429" s="388"/>
      <c r="E429" s="388"/>
      <c r="F429" s="388"/>
      <c r="G429" s="388"/>
      <c r="J429" s="390"/>
      <c r="K429" s="210"/>
    </row>
    <row r="430" spans="1:11" x14ac:dyDescent="0.35">
      <c r="A430" s="388"/>
      <c r="C430" s="388"/>
      <c r="D430" s="388"/>
      <c r="E430" s="388"/>
      <c r="F430" s="388"/>
      <c r="G430" s="388"/>
      <c r="J430" s="390"/>
      <c r="K430" s="210"/>
    </row>
    <row r="431" spans="1:11" x14ac:dyDescent="0.35">
      <c r="A431" s="388"/>
      <c r="C431" s="388"/>
      <c r="D431" s="388"/>
      <c r="E431" s="388"/>
      <c r="F431" s="388"/>
      <c r="G431" s="388"/>
      <c r="J431" s="390"/>
      <c r="K431" s="210"/>
    </row>
    <row r="432" spans="1:11" x14ac:dyDescent="0.35">
      <c r="A432" s="388"/>
      <c r="C432" s="388"/>
      <c r="D432" s="388"/>
      <c r="E432" s="388"/>
      <c r="F432" s="388"/>
      <c r="G432" s="388"/>
      <c r="J432" s="390"/>
      <c r="K432" s="210"/>
    </row>
    <row r="433" spans="1:11" x14ac:dyDescent="0.35">
      <c r="A433" s="388"/>
      <c r="C433" s="388"/>
      <c r="D433" s="388"/>
      <c r="E433" s="388"/>
      <c r="F433" s="388"/>
      <c r="G433" s="388"/>
      <c r="J433" s="390"/>
      <c r="K433" s="210"/>
    </row>
    <row r="434" spans="1:11" x14ac:dyDescent="0.35">
      <c r="A434" s="388"/>
      <c r="C434" s="388"/>
      <c r="D434" s="388"/>
      <c r="E434" s="388"/>
      <c r="F434" s="388"/>
      <c r="G434" s="388"/>
      <c r="J434" s="390"/>
      <c r="K434" s="210"/>
    </row>
    <row r="435" spans="1:11" x14ac:dyDescent="0.35">
      <c r="A435" s="388"/>
      <c r="C435" s="388"/>
      <c r="D435" s="388"/>
      <c r="E435" s="388"/>
      <c r="F435" s="388"/>
      <c r="G435" s="388"/>
      <c r="J435" s="390"/>
      <c r="K435" s="210"/>
    </row>
    <row r="436" spans="1:11" x14ac:dyDescent="0.35">
      <c r="A436" s="388"/>
      <c r="C436" s="388"/>
      <c r="D436" s="388"/>
      <c r="E436" s="388"/>
      <c r="F436" s="388"/>
      <c r="G436" s="388"/>
      <c r="J436" s="390"/>
      <c r="K436" s="210"/>
    </row>
    <row r="437" spans="1:11" x14ac:dyDescent="0.35">
      <c r="A437" s="388"/>
      <c r="C437" s="388"/>
      <c r="D437" s="388"/>
      <c r="E437" s="388"/>
      <c r="F437" s="388"/>
      <c r="G437" s="388"/>
      <c r="J437" s="390"/>
      <c r="K437" s="210"/>
    </row>
    <row r="438" spans="1:11" x14ac:dyDescent="0.35">
      <c r="A438" s="388"/>
      <c r="C438" s="388"/>
      <c r="D438" s="388"/>
      <c r="E438" s="388"/>
      <c r="F438" s="388"/>
      <c r="G438" s="388"/>
      <c r="J438" s="390"/>
      <c r="K438" s="210"/>
    </row>
    <row r="439" spans="1:11" x14ac:dyDescent="0.35">
      <c r="A439" s="388"/>
      <c r="C439" s="388"/>
      <c r="D439" s="388"/>
      <c r="E439" s="388"/>
      <c r="F439" s="388"/>
      <c r="G439" s="388"/>
      <c r="J439" s="390"/>
      <c r="K439" s="210"/>
    </row>
    <row r="440" spans="1:11" x14ac:dyDescent="0.35">
      <c r="A440" s="388"/>
      <c r="C440" s="388"/>
      <c r="D440" s="388"/>
      <c r="E440" s="388"/>
      <c r="F440" s="388"/>
      <c r="G440" s="388"/>
      <c r="J440" s="390"/>
      <c r="K440" s="210"/>
    </row>
    <row r="441" spans="1:11" x14ac:dyDescent="0.35">
      <c r="A441" s="388"/>
      <c r="C441" s="388"/>
      <c r="D441" s="388"/>
      <c r="E441" s="388"/>
      <c r="F441" s="388"/>
      <c r="G441" s="388"/>
      <c r="J441" s="390"/>
      <c r="K441" s="210"/>
    </row>
    <row r="442" spans="1:11" x14ac:dyDescent="0.35">
      <c r="A442" s="388"/>
      <c r="C442" s="388"/>
      <c r="D442" s="388"/>
      <c r="E442" s="388"/>
      <c r="F442" s="388"/>
      <c r="G442" s="388"/>
      <c r="J442" s="390"/>
      <c r="K442" s="210"/>
    </row>
    <row r="443" spans="1:11" x14ac:dyDescent="0.35">
      <c r="A443" s="388"/>
      <c r="C443" s="388"/>
      <c r="D443" s="388"/>
      <c r="E443" s="388"/>
      <c r="F443" s="388"/>
      <c r="G443" s="388"/>
      <c r="J443" s="390"/>
      <c r="K443" s="210"/>
    </row>
    <row r="444" spans="1:11" x14ac:dyDescent="0.35">
      <c r="A444" s="388"/>
      <c r="C444" s="388"/>
      <c r="D444" s="388"/>
      <c r="E444" s="388"/>
      <c r="F444" s="388"/>
      <c r="G444" s="388"/>
      <c r="J444" s="390"/>
      <c r="K444" s="210"/>
    </row>
    <row r="445" spans="1:11" x14ac:dyDescent="0.35">
      <c r="A445" s="388"/>
      <c r="C445" s="388"/>
      <c r="D445" s="388"/>
      <c r="E445" s="388"/>
      <c r="F445" s="388"/>
      <c r="G445" s="388"/>
      <c r="J445" s="390"/>
      <c r="K445" s="210"/>
    </row>
    <row r="446" spans="1:11" x14ac:dyDescent="0.35">
      <c r="A446" s="388"/>
      <c r="C446" s="388"/>
      <c r="D446" s="388"/>
      <c r="E446" s="388"/>
      <c r="F446" s="388"/>
      <c r="G446" s="388"/>
      <c r="J446" s="390"/>
      <c r="K446" s="210"/>
    </row>
    <row r="447" spans="1:11" x14ac:dyDescent="0.35">
      <c r="A447" s="388"/>
      <c r="C447" s="388"/>
      <c r="D447" s="388"/>
      <c r="E447" s="388"/>
      <c r="F447" s="388"/>
      <c r="G447" s="388"/>
      <c r="J447" s="390"/>
      <c r="K447" s="210"/>
    </row>
    <row r="448" spans="1:11" x14ac:dyDescent="0.35">
      <c r="A448" s="388"/>
      <c r="C448" s="388"/>
      <c r="D448" s="388"/>
      <c r="E448" s="388"/>
      <c r="F448" s="388"/>
      <c r="G448" s="388"/>
      <c r="J448" s="390"/>
      <c r="K448" s="210"/>
    </row>
    <row r="449" spans="1:11" x14ac:dyDescent="0.35">
      <c r="A449" s="388"/>
      <c r="C449" s="388"/>
      <c r="D449" s="388"/>
      <c r="E449" s="388"/>
      <c r="F449" s="388"/>
      <c r="G449" s="388"/>
      <c r="J449" s="390"/>
      <c r="K449" s="210"/>
    </row>
    <row r="450" spans="1:11" x14ac:dyDescent="0.35">
      <c r="A450" s="388"/>
      <c r="C450" s="388"/>
      <c r="D450" s="388"/>
      <c r="E450" s="388"/>
      <c r="F450" s="388"/>
      <c r="G450" s="388"/>
      <c r="J450" s="390"/>
      <c r="K450" s="210"/>
    </row>
    <row r="451" spans="1:11" x14ac:dyDescent="0.35">
      <c r="A451" s="388"/>
      <c r="C451" s="388"/>
      <c r="D451" s="388"/>
      <c r="E451" s="388"/>
      <c r="F451" s="388"/>
      <c r="G451" s="388"/>
      <c r="J451" s="390"/>
      <c r="K451" s="210"/>
    </row>
    <row r="452" spans="1:11" x14ac:dyDescent="0.35">
      <c r="A452" s="388"/>
      <c r="C452" s="388"/>
      <c r="D452" s="388"/>
      <c r="E452" s="388"/>
      <c r="F452" s="388"/>
      <c r="G452" s="388"/>
      <c r="J452" s="390"/>
      <c r="K452" s="210"/>
    </row>
    <row r="453" spans="1:11" x14ac:dyDescent="0.35">
      <c r="A453" s="388"/>
      <c r="C453" s="388"/>
      <c r="D453" s="388"/>
      <c r="E453" s="388"/>
      <c r="F453" s="388"/>
      <c r="G453" s="388"/>
      <c r="J453" s="390"/>
      <c r="K453" s="210"/>
    </row>
    <row r="454" spans="1:11" x14ac:dyDescent="0.35">
      <c r="A454" s="388"/>
      <c r="C454" s="388"/>
      <c r="D454" s="388"/>
      <c r="E454" s="388"/>
      <c r="F454" s="388"/>
      <c r="G454" s="388"/>
      <c r="J454" s="390"/>
      <c r="K454" s="210"/>
    </row>
    <row r="455" spans="1:11" x14ac:dyDescent="0.35">
      <c r="A455" s="388"/>
      <c r="C455" s="388"/>
      <c r="D455" s="388"/>
      <c r="E455" s="388"/>
      <c r="F455" s="388"/>
      <c r="G455" s="388"/>
      <c r="J455" s="390"/>
      <c r="K455" s="210"/>
    </row>
    <row r="456" spans="1:11" x14ac:dyDescent="0.35">
      <c r="A456" s="388"/>
      <c r="C456" s="388"/>
      <c r="D456" s="388"/>
      <c r="E456" s="388"/>
      <c r="F456" s="388"/>
      <c r="G456" s="388"/>
      <c r="J456" s="390"/>
      <c r="K456" s="210"/>
    </row>
    <row r="457" spans="1:11" x14ac:dyDescent="0.35">
      <c r="A457" s="388"/>
      <c r="C457" s="388"/>
      <c r="D457" s="388"/>
      <c r="E457" s="388"/>
      <c r="F457" s="388"/>
      <c r="G457" s="388"/>
      <c r="J457" s="390"/>
      <c r="K457" s="210"/>
    </row>
    <row r="458" spans="1:11" x14ac:dyDescent="0.35">
      <c r="A458" s="388"/>
      <c r="C458" s="388"/>
      <c r="D458" s="388"/>
      <c r="E458" s="388"/>
      <c r="F458" s="388"/>
      <c r="G458" s="388"/>
      <c r="J458" s="390"/>
      <c r="K458" s="210"/>
    </row>
    <row r="459" spans="1:11" x14ac:dyDescent="0.35">
      <c r="A459" s="388"/>
      <c r="C459" s="388"/>
      <c r="D459" s="388"/>
      <c r="E459" s="388"/>
      <c r="F459" s="388"/>
      <c r="G459" s="388"/>
      <c r="J459" s="390"/>
      <c r="K459" s="210"/>
    </row>
    <row r="460" spans="1:11" x14ac:dyDescent="0.35">
      <c r="A460" s="388"/>
      <c r="C460" s="388"/>
      <c r="D460" s="388"/>
      <c r="E460" s="388"/>
      <c r="F460" s="388"/>
      <c r="G460" s="388"/>
      <c r="J460" s="390"/>
      <c r="K460" s="210"/>
    </row>
    <row r="461" spans="1:11" x14ac:dyDescent="0.35">
      <c r="A461" s="388"/>
      <c r="C461" s="388"/>
      <c r="D461" s="388"/>
      <c r="E461" s="388"/>
      <c r="F461" s="388"/>
      <c r="G461" s="388"/>
      <c r="J461" s="390"/>
      <c r="K461" s="210"/>
    </row>
    <row r="462" spans="1:11" x14ac:dyDescent="0.35">
      <c r="A462" s="388"/>
      <c r="C462" s="388"/>
      <c r="D462" s="388"/>
      <c r="E462" s="388"/>
      <c r="F462" s="388"/>
      <c r="G462" s="388"/>
      <c r="J462" s="390"/>
      <c r="K462" s="210"/>
    </row>
    <row r="463" spans="1:11" x14ac:dyDescent="0.35">
      <c r="A463" s="388"/>
      <c r="C463" s="388"/>
      <c r="D463" s="388"/>
      <c r="E463" s="388"/>
      <c r="F463" s="388"/>
      <c r="G463" s="388"/>
      <c r="J463" s="390"/>
      <c r="K463" s="210"/>
    </row>
    <row r="464" spans="1:11" x14ac:dyDescent="0.35">
      <c r="A464" s="388"/>
      <c r="C464" s="388"/>
      <c r="D464" s="388"/>
      <c r="E464" s="388"/>
      <c r="F464" s="388"/>
      <c r="G464" s="388"/>
      <c r="J464" s="390"/>
      <c r="K464" s="210"/>
    </row>
    <row r="465" spans="1:11" x14ac:dyDescent="0.35">
      <c r="A465" s="388"/>
      <c r="C465" s="388"/>
      <c r="D465" s="388"/>
      <c r="E465" s="388"/>
      <c r="F465" s="388"/>
      <c r="G465" s="388"/>
      <c r="J465" s="390"/>
      <c r="K465" s="210"/>
    </row>
    <row r="466" spans="1:11" x14ac:dyDescent="0.35">
      <c r="A466" s="388"/>
      <c r="C466" s="388"/>
      <c r="D466" s="388"/>
      <c r="E466" s="388"/>
      <c r="F466" s="388"/>
      <c r="G466" s="388"/>
      <c r="J466" s="390"/>
      <c r="K466" s="210"/>
    </row>
    <row r="467" spans="1:11" x14ac:dyDescent="0.35">
      <c r="A467" s="388"/>
      <c r="C467" s="388"/>
      <c r="D467" s="388"/>
      <c r="E467" s="388"/>
      <c r="F467" s="388"/>
      <c r="G467" s="388"/>
      <c r="J467" s="390"/>
      <c r="K467" s="210"/>
    </row>
    <row r="468" spans="1:11" x14ac:dyDescent="0.35">
      <c r="A468" s="388"/>
      <c r="C468" s="388"/>
      <c r="D468" s="388"/>
      <c r="E468" s="388"/>
      <c r="F468" s="388"/>
      <c r="G468" s="388"/>
      <c r="J468" s="390"/>
      <c r="K468" s="210"/>
    </row>
    <row r="469" spans="1:11" x14ac:dyDescent="0.35">
      <c r="A469" s="388"/>
      <c r="C469" s="388"/>
      <c r="D469" s="388"/>
      <c r="E469" s="388"/>
      <c r="F469" s="388"/>
      <c r="G469" s="388"/>
      <c r="J469" s="390"/>
      <c r="K469" s="210"/>
    </row>
    <row r="470" spans="1:11" x14ac:dyDescent="0.35">
      <c r="A470" s="388"/>
      <c r="C470" s="388"/>
      <c r="D470" s="388"/>
      <c r="E470" s="388"/>
      <c r="F470" s="388"/>
      <c r="G470" s="388"/>
      <c r="J470" s="390"/>
      <c r="K470" s="210"/>
    </row>
    <row r="471" spans="1:11" x14ac:dyDescent="0.35">
      <c r="A471" s="388"/>
      <c r="C471" s="388"/>
      <c r="D471" s="388"/>
      <c r="E471" s="388"/>
      <c r="F471" s="388"/>
      <c r="G471" s="388"/>
      <c r="J471" s="390"/>
      <c r="K471" s="210"/>
    </row>
    <row r="472" spans="1:11" x14ac:dyDescent="0.35">
      <c r="A472" s="388"/>
      <c r="C472" s="388"/>
      <c r="D472" s="388"/>
      <c r="E472" s="388"/>
      <c r="F472" s="388"/>
      <c r="G472" s="388"/>
      <c r="J472" s="390"/>
      <c r="K472" s="210"/>
    </row>
    <row r="473" spans="1:11" x14ac:dyDescent="0.35">
      <c r="A473" s="388"/>
      <c r="C473" s="388"/>
      <c r="D473" s="388"/>
      <c r="E473" s="388"/>
      <c r="F473" s="388"/>
      <c r="G473" s="388"/>
      <c r="J473" s="390"/>
      <c r="K473" s="210"/>
    </row>
    <row r="474" spans="1:11" x14ac:dyDescent="0.35">
      <c r="A474" s="388"/>
      <c r="C474" s="388"/>
      <c r="D474" s="388"/>
      <c r="E474" s="388"/>
      <c r="F474" s="388"/>
      <c r="G474" s="388"/>
      <c r="J474" s="390"/>
      <c r="K474" s="210"/>
    </row>
    <row r="475" spans="1:11" x14ac:dyDescent="0.35">
      <c r="A475" s="388"/>
      <c r="C475" s="388"/>
      <c r="D475" s="388"/>
      <c r="E475" s="388"/>
      <c r="F475" s="388"/>
      <c r="G475" s="388"/>
      <c r="J475" s="390"/>
      <c r="K475" s="210"/>
    </row>
    <row r="476" spans="1:11" x14ac:dyDescent="0.35">
      <c r="A476" s="388"/>
      <c r="C476" s="388"/>
      <c r="D476" s="388"/>
      <c r="E476" s="388"/>
      <c r="F476" s="388"/>
      <c r="G476" s="388"/>
      <c r="J476" s="390"/>
      <c r="K476" s="210"/>
    </row>
    <row r="477" spans="1:11" x14ac:dyDescent="0.35">
      <c r="A477" s="388"/>
      <c r="C477" s="388"/>
      <c r="D477" s="388"/>
      <c r="E477" s="388"/>
      <c r="F477" s="388"/>
      <c r="G477" s="388"/>
      <c r="J477" s="390"/>
      <c r="K477" s="210"/>
    </row>
    <row r="478" spans="1:11" x14ac:dyDescent="0.35">
      <c r="A478" s="388"/>
      <c r="C478" s="388"/>
      <c r="D478" s="388"/>
      <c r="E478" s="388"/>
      <c r="F478" s="388"/>
      <c r="G478" s="388"/>
      <c r="J478" s="390"/>
      <c r="K478" s="210"/>
    </row>
    <row r="479" spans="1:11" x14ac:dyDescent="0.35">
      <c r="A479" s="388"/>
      <c r="C479" s="388"/>
      <c r="D479" s="388"/>
      <c r="E479" s="388"/>
      <c r="F479" s="388"/>
      <c r="G479" s="388"/>
      <c r="J479" s="390"/>
      <c r="K479" s="210"/>
    </row>
    <row r="480" spans="1:11" x14ac:dyDescent="0.35">
      <c r="A480" s="388"/>
      <c r="C480" s="388"/>
      <c r="D480" s="388"/>
      <c r="E480" s="388"/>
      <c r="F480" s="388"/>
      <c r="G480" s="388"/>
      <c r="J480" s="390"/>
      <c r="K480" s="210"/>
    </row>
    <row r="481" spans="1:11" x14ac:dyDescent="0.35">
      <c r="A481" s="388"/>
      <c r="C481" s="388"/>
      <c r="D481" s="388"/>
      <c r="E481" s="388"/>
      <c r="F481" s="388"/>
      <c r="G481" s="388"/>
      <c r="J481" s="390"/>
      <c r="K481" s="210"/>
    </row>
    <row r="482" spans="1:11" x14ac:dyDescent="0.35">
      <c r="A482" s="388"/>
      <c r="C482" s="388"/>
      <c r="D482" s="388"/>
      <c r="E482" s="388"/>
      <c r="F482" s="388"/>
      <c r="G482" s="388"/>
      <c r="J482" s="390"/>
      <c r="K482" s="210"/>
    </row>
    <row r="483" spans="1:11" x14ac:dyDescent="0.35">
      <c r="A483" s="388"/>
      <c r="C483" s="388"/>
      <c r="D483" s="388"/>
      <c r="E483" s="388"/>
      <c r="F483" s="388"/>
      <c r="G483" s="388"/>
      <c r="J483" s="390"/>
      <c r="K483" s="210"/>
    </row>
    <row r="484" spans="1:11" x14ac:dyDescent="0.35">
      <c r="A484" s="388"/>
      <c r="C484" s="388"/>
      <c r="D484" s="388"/>
      <c r="E484" s="388"/>
      <c r="F484" s="388"/>
      <c r="G484" s="388"/>
      <c r="J484" s="390"/>
      <c r="K484" s="210"/>
    </row>
    <row r="485" spans="1:11" x14ac:dyDescent="0.35">
      <c r="A485" s="388"/>
      <c r="C485" s="388"/>
      <c r="D485" s="388"/>
      <c r="E485" s="388"/>
      <c r="F485" s="388"/>
      <c r="G485" s="388"/>
      <c r="J485" s="390"/>
      <c r="K485" s="210"/>
    </row>
    <row r="486" spans="1:11" x14ac:dyDescent="0.35">
      <c r="A486" s="388"/>
      <c r="C486" s="388"/>
      <c r="D486" s="388"/>
      <c r="E486" s="388"/>
      <c r="F486" s="388"/>
      <c r="G486" s="388"/>
      <c r="J486" s="390"/>
      <c r="K486" s="210"/>
    </row>
    <row r="487" spans="1:11" x14ac:dyDescent="0.35">
      <c r="A487" s="388"/>
      <c r="C487" s="388"/>
      <c r="D487" s="388"/>
      <c r="E487" s="388"/>
      <c r="F487" s="388"/>
      <c r="G487" s="388"/>
      <c r="J487" s="390"/>
      <c r="K487" s="210"/>
    </row>
    <row r="488" spans="1:11" x14ac:dyDescent="0.35">
      <c r="A488" s="388"/>
      <c r="C488" s="388"/>
      <c r="D488" s="388"/>
      <c r="E488" s="388"/>
      <c r="F488" s="388"/>
      <c r="G488" s="388"/>
      <c r="J488" s="390"/>
      <c r="K488" s="210"/>
    </row>
    <row r="489" spans="1:11" x14ac:dyDescent="0.35">
      <c r="A489" s="388"/>
      <c r="C489" s="388"/>
      <c r="D489" s="388"/>
      <c r="E489" s="388"/>
      <c r="F489" s="388"/>
      <c r="G489" s="388"/>
      <c r="J489" s="390"/>
      <c r="K489" s="210"/>
    </row>
    <row r="490" spans="1:11" x14ac:dyDescent="0.35">
      <c r="A490" s="388"/>
      <c r="C490" s="388"/>
      <c r="D490" s="388"/>
      <c r="E490" s="388"/>
      <c r="F490" s="388"/>
      <c r="G490" s="388"/>
      <c r="J490" s="390"/>
      <c r="K490" s="210"/>
    </row>
    <row r="491" spans="1:11" x14ac:dyDescent="0.35">
      <c r="A491" s="388"/>
      <c r="C491" s="388"/>
      <c r="D491" s="388"/>
      <c r="E491" s="388"/>
      <c r="F491" s="388"/>
      <c r="G491" s="388"/>
      <c r="J491" s="390"/>
      <c r="K491" s="210"/>
    </row>
    <row r="492" spans="1:11" x14ac:dyDescent="0.35">
      <c r="A492" s="388"/>
      <c r="C492" s="388"/>
      <c r="D492" s="388"/>
      <c r="E492" s="388"/>
      <c r="F492" s="388"/>
      <c r="G492" s="388"/>
      <c r="J492" s="390"/>
      <c r="K492" s="210"/>
    </row>
    <row r="493" spans="1:11" x14ac:dyDescent="0.35">
      <c r="A493" s="388"/>
      <c r="C493" s="388"/>
      <c r="D493" s="388"/>
      <c r="E493" s="388"/>
      <c r="F493" s="388"/>
      <c r="G493" s="388"/>
      <c r="J493" s="390"/>
      <c r="K493" s="210"/>
    </row>
    <row r="494" spans="1:11" x14ac:dyDescent="0.35">
      <c r="A494" s="388"/>
      <c r="C494" s="388"/>
      <c r="D494" s="388"/>
      <c r="E494" s="388"/>
      <c r="F494" s="388"/>
      <c r="G494" s="388"/>
      <c r="J494" s="390"/>
      <c r="K494" s="210"/>
    </row>
    <row r="495" spans="1:11" x14ac:dyDescent="0.35">
      <c r="A495" s="388"/>
      <c r="C495" s="388"/>
      <c r="D495" s="388"/>
      <c r="E495" s="388"/>
      <c r="F495" s="388"/>
      <c r="G495" s="388"/>
      <c r="J495" s="390"/>
      <c r="K495" s="210"/>
    </row>
    <row r="496" spans="1:11" x14ac:dyDescent="0.35">
      <c r="A496" s="388"/>
      <c r="C496" s="388"/>
      <c r="D496" s="388"/>
      <c r="E496" s="388"/>
      <c r="F496" s="388"/>
      <c r="G496" s="388"/>
      <c r="J496" s="390"/>
      <c r="K496" s="210"/>
    </row>
    <row r="497" spans="1:11" x14ac:dyDescent="0.35">
      <c r="A497" s="388"/>
      <c r="C497" s="388"/>
      <c r="D497" s="388"/>
      <c r="E497" s="388"/>
      <c r="F497" s="388"/>
      <c r="G497" s="388"/>
      <c r="J497" s="390"/>
      <c r="K497" s="210"/>
    </row>
    <row r="498" spans="1:11" x14ac:dyDescent="0.35">
      <c r="A498" s="388"/>
      <c r="C498" s="388"/>
      <c r="D498" s="388"/>
      <c r="E498" s="388"/>
      <c r="F498" s="388"/>
      <c r="G498" s="388"/>
      <c r="J498" s="390"/>
      <c r="K498" s="210"/>
    </row>
    <row r="499" spans="1:11" x14ac:dyDescent="0.35">
      <c r="A499" s="388"/>
      <c r="C499" s="388"/>
      <c r="D499" s="388"/>
      <c r="E499" s="388"/>
      <c r="F499" s="388"/>
      <c r="G499" s="388"/>
      <c r="J499" s="390"/>
      <c r="K499" s="210"/>
    </row>
    <row r="500" spans="1:11" x14ac:dyDescent="0.35">
      <c r="A500" s="388"/>
      <c r="C500" s="388"/>
      <c r="D500" s="388"/>
      <c r="E500" s="388"/>
      <c r="F500" s="388"/>
      <c r="G500" s="388"/>
      <c r="J500" s="390"/>
      <c r="K500" s="210"/>
    </row>
    <row r="501" spans="1:11" x14ac:dyDescent="0.35">
      <c r="A501" s="388"/>
      <c r="C501" s="388"/>
      <c r="D501" s="388"/>
      <c r="E501" s="388"/>
      <c r="F501" s="388"/>
      <c r="G501" s="388"/>
      <c r="J501" s="390"/>
      <c r="K501" s="210"/>
    </row>
    <row r="502" spans="1:11" x14ac:dyDescent="0.35">
      <c r="A502" s="388"/>
      <c r="C502" s="388"/>
      <c r="D502" s="388"/>
      <c r="E502" s="388"/>
      <c r="F502" s="388"/>
      <c r="G502" s="388"/>
      <c r="J502" s="390"/>
      <c r="K502" s="210"/>
    </row>
    <row r="503" spans="1:11" x14ac:dyDescent="0.35">
      <c r="A503" s="388"/>
      <c r="C503" s="388"/>
      <c r="D503" s="388"/>
      <c r="E503" s="388"/>
      <c r="F503" s="388"/>
      <c r="G503" s="388"/>
      <c r="J503" s="390"/>
      <c r="K503" s="210"/>
    </row>
    <row r="504" spans="1:11" x14ac:dyDescent="0.35">
      <c r="A504" s="388"/>
      <c r="C504" s="388"/>
      <c r="D504" s="388"/>
      <c r="E504" s="388"/>
      <c r="F504" s="388"/>
      <c r="G504" s="388"/>
      <c r="J504" s="390"/>
      <c r="K504" s="210"/>
    </row>
    <row r="505" spans="1:11" x14ac:dyDescent="0.35">
      <c r="A505" s="388"/>
      <c r="C505" s="388"/>
      <c r="D505" s="388"/>
      <c r="E505" s="388"/>
      <c r="F505" s="388"/>
      <c r="G505" s="388"/>
      <c r="J505" s="390"/>
      <c r="K505" s="210"/>
    </row>
    <row r="506" spans="1:11" x14ac:dyDescent="0.35">
      <c r="A506" s="388"/>
      <c r="C506" s="388"/>
      <c r="D506" s="388"/>
      <c r="E506" s="388"/>
      <c r="F506" s="388"/>
      <c r="G506" s="388"/>
      <c r="J506" s="390"/>
      <c r="K506" s="210"/>
    </row>
    <row r="507" spans="1:11" x14ac:dyDescent="0.35">
      <c r="A507" s="388"/>
      <c r="C507" s="388"/>
      <c r="D507" s="388"/>
      <c r="E507" s="388"/>
      <c r="F507" s="388"/>
      <c r="G507" s="388"/>
      <c r="J507" s="390"/>
      <c r="K507" s="210"/>
    </row>
    <row r="508" spans="1:11" x14ac:dyDescent="0.35">
      <c r="A508" s="388"/>
      <c r="C508" s="388"/>
      <c r="D508" s="388"/>
      <c r="E508" s="388"/>
      <c r="F508" s="388"/>
      <c r="G508" s="388"/>
      <c r="J508" s="390"/>
      <c r="K508" s="210"/>
    </row>
    <row r="509" spans="1:11" x14ac:dyDescent="0.35">
      <c r="A509" s="388"/>
      <c r="C509" s="388"/>
      <c r="D509" s="388"/>
      <c r="E509" s="388"/>
      <c r="F509" s="388"/>
      <c r="G509" s="388"/>
      <c r="J509" s="390"/>
      <c r="K509" s="210"/>
    </row>
    <row r="510" spans="1:11" x14ac:dyDescent="0.35">
      <c r="A510" s="388"/>
      <c r="C510" s="388"/>
      <c r="D510" s="388"/>
      <c r="E510" s="388"/>
      <c r="F510" s="388"/>
      <c r="G510" s="388"/>
      <c r="J510" s="390"/>
      <c r="K510" s="210"/>
    </row>
    <row r="511" spans="1:11" x14ac:dyDescent="0.35">
      <c r="A511" s="388"/>
      <c r="C511" s="388"/>
      <c r="D511" s="388"/>
      <c r="E511" s="388"/>
      <c r="F511" s="388"/>
      <c r="G511" s="388"/>
      <c r="J511" s="390"/>
      <c r="K511" s="210"/>
    </row>
    <row r="512" spans="1:11" x14ac:dyDescent="0.35">
      <c r="A512" s="388"/>
      <c r="C512" s="388"/>
      <c r="D512" s="388"/>
      <c r="E512" s="388"/>
      <c r="F512" s="388"/>
      <c r="G512" s="388"/>
      <c r="J512" s="390"/>
      <c r="K512" s="210"/>
    </row>
    <row r="513" spans="1:11" x14ac:dyDescent="0.35">
      <c r="A513" s="388"/>
      <c r="C513" s="388"/>
      <c r="D513" s="388"/>
      <c r="E513" s="388"/>
      <c r="F513" s="388"/>
      <c r="G513" s="388"/>
      <c r="J513" s="390"/>
      <c r="K513" s="210"/>
    </row>
    <row r="514" spans="1:11" x14ac:dyDescent="0.35">
      <c r="A514" s="388"/>
      <c r="C514" s="388"/>
      <c r="D514" s="388"/>
      <c r="E514" s="388"/>
      <c r="F514" s="388"/>
      <c r="G514" s="388"/>
      <c r="J514" s="390"/>
      <c r="K514" s="210"/>
    </row>
    <row r="515" spans="1:11" x14ac:dyDescent="0.35">
      <c r="A515" s="388"/>
      <c r="C515" s="388"/>
      <c r="D515" s="388"/>
      <c r="E515" s="388"/>
      <c r="F515" s="388"/>
      <c r="G515" s="388"/>
      <c r="J515" s="390"/>
      <c r="K515" s="210"/>
    </row>
    <row r="516" spans="1:11" x14ac:dyDescent="0.35">
      <c r="A516" s="388"/>
      <c r="C516" s="388"/>
      <c r="D516" s="388"/>
      <c r="E516" s="388"/>
      <c r="F516" s="388"/>
      <c r="G516" s="388"/>
      <c r="J516" s="390"/>
      <c r="K516" s="210"/>
    </row>
    <row r="517" spans="1:11" x14ac:dyDescent="0.35">
      <c r="A517" s="388"/>
      <c r="C517" s="388"/>
      <c r="D517" s="388"/>
      <c r="E517" s="388"/>
      <c r="F517" s="388"/>
      <c r="G517" s="388"/>
      <c r="J517" s="390"/>
      <c r="K517" s="210"/>
    </row>
    <row r="518" spans="1:11" x14ac:dyDescent="0.35">
      <c r="A518" s="388"/>
      <c r="C518" s="388"/>
      <c r="D518" s="388"/>
      <c r="E518" s="388"/>
      <c r="F518" s="388"/>
      <c r="G518" s="388"/>
      <c r="J518" s="390"/>
      <c r="K518" s="210"/>
    </row>
    <row r="519" spans="1:11" x14ac:dyDescent="0.35">
      <c r="A519" s="388"/>
      <c r="C519" s="388"/>
      <c r="D519" s="388"/>
      <c r="E519" s="388"/>
      <c r="F519" s="388"/>
      <c r="G519" s="388"/>
      <c r="J519" s="390"/>
      <c r="K519" s="210"/>
    </row>
    <row r="520" spans="1:11" x14ac:dyDescent="0.35">
      <c r="A520" s="388"/>
      <c r="C520" s="388"/>
      <c r="D520" s="388"/>
      <c r="E520" s="388"/>
      <c r="F520" s="388"/>
      <c r="G520" s="388"/>
      <c r="J520" s="390"/>
      <c r="K520" s="210"/>
    </row>
    <row r="521" spans="1:11" x14ac:dyDescent="0.35">
      <c r="A521" s="388"/>
      <c r="C521" s="388"/>
      <c r="D521" s="388"/>
      <c r="E521" s="388"/>
      <c r="F521" s="388"/>
      <c r="G521" s="388"/>
      <c r="J521" s="390"/>
      <c r="K521" s="210"/>
    </row>
    <row r="522" spans="1:11" x14ac:dyDescent="0.35">
      <c r="A522" s="388"/>
      <c r="C522" s="388"/>
      <c r="D522" s="388"/>
      <c r="E522" s="388"/>
      <c r="F522" s="388"/>
      <c r="G522" s="388"/>
      <c r="J522" s="390"/>
      <c r="K522" s="210"/>
    </row>
    <row r="523" spans="1:11" x14ac:dyDescent="0.35">
      <c r="A523" s="388"/>
      <c r="C523" s="388"/>
      <c r="D523" s="388"/>
      <c r="E523" s="388"/>
      <c r="F523" s="388"/>
      <c r="G523" s="388"/>
      <c r="J523" s="390"/>
      <c r="K523" s="210"/>
    </row>
    <row r="524" spans="1:11" x14ac:dyDescent="0.35">
      <c r="A524" s="388"/>
      <c r="C524" s="388"/>
      <c r="D524" s="388"/>
      <c r="E524" s="388"/>
      <c r="F524" s="388"/>
      <c r="G524" s="388"/>
      <c r="J524" s="390"/>
      <c r="K524" s="210"/>
    </row>
    <row r="525" spans="1:11" x14ac:dyDescent="0.35">
      <c r="A525" s="388"/>
      <c r="C525" s="388"/>
      <c r="D525" s="388"/>
      <c r="E525" s="388"/>
      <c r="F525" s="388"/>
      <c r="G525" s="388"/>
      <c r="J525" s="390"/>
      <c r="K525" s="210"/>
    </row>
    <row r="526" spans="1:11" x14ac:dyDescent="0.35">
      <c r="A526" s="388"/>
      <c r="C526" s="388"/>
      <c r="D526" s="388"/>
      <c r="E526" s="388"/>
      <c r="F526" s="388"/>
      <c r="G526" s="388"/>
      <c r="J526" s="390"/>
      <c r="K526" s="210"/>
    </row>
    <row r="527" spans="1:11" x14ac:dyDescent="0.35">
      <c r="A527" s="388"/>
      <c r="C527" s="388"/>
      <c r="D527" s="388"/>
      <c r="E527" s="388"/>
      <c r="F527" s="388"/>
      <c r="G527" s="388"/>
      <c r="J527" s="390"/>
      <c r="K527" s="210"/>
    </row>
    <row r="528" spans="1:11" x14ac:dyDescent="0.35">
      <c r="A528" s="388"/>
      <c r="C528" s="388"/>
      <c r="D528" s="388"/>
      <c r="E528" s="388"/>
      <c r="F528" s="388"/>
      <c r="G528" s="388"/>
      <c r="J528" s="390"/>
      <c r="K528" s="210"/>
    </row>
    <row r="529" spans="1:11" x14ac:dyDescent="0.35">
      <c r="A529" s="388"/>
      <c r="C529" s="388"/>
      <c r="D529" s="388"/>
      <c r="E529" s="388"/>
      <c r="F529" s="388"/>
      <c r="G529" s="388"/>
      <c r="J529" s="390"/>
      <c r="K529" s="210"/>
    </row>
    <row r="530" spans="1:11" x14ac:dyDescent="0.35">
      <c r="A530" s="388"/>
      <c r="C530" s="388"/>
      <c r="D530" s="388"/>
      <c r="E530" s="388"/>
      <c r="F530" s="388"/>
      <c r="G530" s="388"/>
      <c r="J530" s="390"/>
      <c r="K530" s="210"/>
    </row>
    <row r="531" spans="1:11" x14ac:dyDescent="0.35">
      <c r="A531" s="388"/>
      <c r="C531" s="388"/>
      <c r="D531" s="388"/>
      <c r="E531" s="388"/>
      <c r="F531" s="388"/>
      <c r="G531" s="388"/>
      <c r="J531" s="390"/>
      <c r="K531" s="210"/>
    </row>
    <row r="532" spans="1:11" x14ac:dyDescent="0.35">
      <c r="A532" s="388"/>
      <c r="C532" s="388"/>
      <c r="D532" s="388"/>
      <c r="E532" s="388"/>
      <c r="F532" s="388"/>
      <c r="G532" s="388"/>
      <c r="J532" s="390"/>
      <c r="K532" s="210"/>
    </row>
    <row r="533" spans="1:11" x14ac:dyDescent="0.35">
      <c r="A533" s="388"/>
      <c r="C533" s="388"/>
      <c r="D533" s="388"/>
      <c r="E533" s="388"/>
      <c r="F533" s="388"/>
      <c r="G533" s="388"/>
      <c r="J533" s="390"/>
      <c r="K533" s="210"/>
    </row>
    <row r="534" spans="1:11" x14ac:dyDescent="0.35">
      <c r="A534" s="388"/>
      <c r="C534" s="388"/>
      <c r="D534" s="388"/>
      <c r="E534" s="388"/>
      <c r="F534" s="388"/>
      <c r="G534" s="388"/>
      <c r="J534" s="390"/>
      <c r="K534" s="210"/>
    </row>
    <row r="535" spans="1:11" x14ac:dyDescent="0.35">
      <c r="A535" s="388"/>
      <c r="C535" s="388"/>
      <c r="D535" s="388"/>
      <c r="E535" s="388"/>
      <c r="F535" s="388"/>
      <c r="G535" s="388"/>
      <c r="J535" s="390"/>
      <c r="K535" s="210"/>
    </row>
    <row r="536" spans="1:11" x14ac:dyDescent="0.35">
      <c r="A536" s="388"/>
      <c r="C536" s="388"/>
      <c r="D536" s="388"/>
      <c r="E536" s="388"/>
      <c r="F536" s="388"/>
      <c r="G536" s="388"/>
      <c r="J536" s="390"/>
      <c r="K536" s="210"/>
    </row>
    <row r="537" spans="1:11" x14ac:dyDescent="0.35">
      <c r="A537" s="388"/>
      <c r="C537" s="388"/>
      <c r="D537" s="388"/>
      <c r="E537" s="388"/>
      <c r="F537" s="388"/>
      <c r="G537" s="388"/>
      <c r="J537" s="390"/>
      <c r="K537" s="210"/>
    </row>
    <row r="538" spans="1:11" x14ac:dyDescent="0.35">
      <c r="A538" s="388"/>
      <c r="C538" s="388"/>
      <c r="D538" s="388"/>
      <c r="E538" s="388"/>
      <c r="F538" s="388"/>
      <c r="G538" s="388"/>
      <c r="J538" s="390"/>
      <c r="K538" s="210"/>
    </row>
    <row r="539" spans="1:11" x14ac:dyDescent="0.35">
      <c r="A539" s="388"/>
      <c r="C539" s="388"/>
      <c r="D539" s="388"/>
      <c r="E539" s="388"/>
      <c r="F539" s="388"/>
      <c r="G539" s="388"/>
      <c r="J539" s="390"/>
      <c r="K539" s="210"/>
    </row>
    <row r="540" spans="1:11" x14ac:dyDescent="0.35">
      <c r="A540" s="388"/>
      <c r="C540" s="388"/>
      <c r="D540" s="388"/>
      <c r="E540" s="388"/>
      <c r="F540" s="388"/>
      <c r="G540" s="388"/>
      <c r="J540" s="390"/>
      <c r="K540" s="210"/>
    </row>
    <row r="541" spans="1:11" x14ac:dyDescent="0.35">
      <c r="A541" s="388"/>
      <c r="C541" s="388"/>
      <c r="D541" s="388"/>
      <c r="E541" s="388"/>
      <c r="F541" s="388"/>
      <c r="G541" s="388"/>
      <c r="J541" s="390"/>
      <c r="K541" s="210"/>
    </row>
    <row r="542" spans="1:11" x14ac:dyDescent="0.35">
      <c r="A542" s="388"/>
      <c r="C542" s="388"/>
      <c r="D542" s="388"/>
      <c r="E542" s="388"/>
      <c r="F542" s="388"/>
      <c r="G542" s="388"/>
      <c r="J542" s="390"/>
      <c r="K542" s="210"/>
    </row>
    <row r="543" spans="1:11" x14ac:dyDescent="0.35">
      <c r="A543" s="388"/>
      <c r="C543" s="388"/>
      <c r="D543" s="388"/>
      <c r="E543" s="388"/>
      <c r="F543" s="388"/>
      <c r="G543" s="388"/>
      <c r="J543" s="390"/>
      <c r="K543" s="210"/>
    </row>
    <row r="544" spans="1:11" x14ac:dyDescent="0.35">
      <c r="A544" s="388"/>
      <c r="C544" s="388"/>
      <c r="D544" s="388"/>
      <c r="E544" s="388"/>
      <c r="F544" s="388"/>
      <c r="G544" s="388"/>
      <c r="J544" s="390"/>
      <c r="K544" s="210"/>
    </row>
    <row r="545" spans="1:11" x14ac:dyDescent="0.35">
      <c r="A545" s="388"/>
      <c r="C545" s="388"/>
      <c r="D545" s="388"/>
      <c r="E545" s="388"/>
      <c r="F545" s="388"/>
      <c r="G545" s="388"/>
      <c r="J545" s="390"/>
      <c r="K545" s="210"/>
    </row>
    <row r="546" spans="1:11" x14ac:dyDescent="0.35">
      <c r="A546" s="388"/>
      <c r="C546" s="388"/>
      <c r="D546" s="388"/>
      <c r="E546" s="388"/>
      <c r="F546" s="388"/>
      <c r="G546" s="388"/>
      <c r="J546" s="390"/>
      <c r="K546" s="210"/>
    </row>
    <row r="547" spans="1:11" x14ac:dyDescent="0.35">
      <c r="A547" s="388"/>
      <c r="C547" s="388"/>
      <c r="D547" s="388"/>
      <c r="E547" s="388"/>
      <c r="F547" s="388"/>
      <c r="G547" s="388"/>
      <c r="J547" s="390"/>
      <c r="K547" s="210"/>
    </row>
    <row r="548" spans="1:11" x14ac:dyDescent="0.35">
      <c r="A548" s="388"/>
      <c r="C548" s="388"/>
      <c r="D548" s="388"/>
      <c r="E548" s="388"/>
      <c r="F548" s="388"/>
      <c r="G548" s="388"/>
      <c r="J548" s="390"/>
      <c r="K548" s="210"/>
    </row>
    <row r="549" spans="1:11" x14ac:dyDescent="0.35">
      <c r="A549" s="388"/>
      <c r="C549" s="388"/>
      <c r="D549" s="388"/>
      <c r="E549" s="388"/>
      <c r="F549" s="388"/>
      <c r="G549" s="388"/>
      <c r="J549" s="390"/>
      <c r="K549" s="210"/>
    </row>
    <row r="550" spans="1:11" x14ac:dyDescent="0.35">
      <c r="A550" s="388"/>
      <c r="C550" s="388"/>
      <c r="D550" s="388"/>
      <c r="E550" s="388"/>
      <c r="F550" s="388"/>
      <c r="G550" s="388"/>
      <c r="J550" s="390"/>
      <c r="K550" s="210"/>
    </row>
    <row r="551" spans="1:11" x14ac:dyDescent="0.35">
      <c r="A551" s="388"/>
      <c r="C551" s="388"/>
      <c r="D551" s="388"/>
      <c r="E551" s="388"/>
      <c r="F551" s="388"/>
      <c r="G551" s="388"/>
      <c r="J551" s="390"/>
      <c r="K551" s="210"/>
    </row>
    <row r="552" spans="1:11" x14ac:dyDescent="0.35">
      <c r="A552" s="388"/>
      <c r="C552" s="388"/>
      <c r="D552" s="388"/>
      <c r="E552" s="388"/>
      <c r="F552" s="388"/>
      <c r="G552" s="388"/>
      <c r="J552" s="390"/>
      <c r="K552" s="210"/>
    </row>
    <row r="553" spans="1:11" x14ac:dyDescent="0.35">
      <c r="A553" s="388"/>
      <c r="C553" s="388"/>
      <c r="D553" s="388"/>
      <c r="E553" s="388"/>
      <c r="F553" s="388"/>
      <c r="G553" s="388"/>
      <c r="J553" s="390"/>
      <c r="K553" s="210"/>
    </row>
    <row r="554" spans="1:11" x14ac:dyDescent="0.35">
      <c r="A554" s="388"/>
      <c r="C554" s="388"/>
      <c r="D554" s="388"/>
      <c r="E554" s="388"/>
      <c r="F554" s="388"/>
      <c r="G554" s="388"/>
      <c r="J554" s="390"/>
      <c r="K554" s="210"/>
    </row>
    <row r="555" spans="1:11" x14ac:dyDescent="0.35">
      <c r="A555" s="388"/>
      <c r="C555" s="388"/>
      <c r="D555" s="388"/>
      <c r="E555" s="388"/>
      <c r="F555" s="388"/>
      <c r="G555" s="388"/>
      <c r="J555" s="390"/>
      <c r="K555" s="210"/>
    </row>
    <row r="556" spans="1:11" x14ac:dyDescent="0.35">
      <c r="A556" s="388"/>
      <c r="C556" s="388"/>
      <c r="D556" s="388"/>
      <c r="E556" s="388"/>
      <c r="F556" s="388"/>
      <c r="G556" s="388"/>
      <c r="J556" s="390"/>
      <c r="K556" s="210"/>
    </row>
    <row r="557" spans="1:11" x14ac:dyDescent="0.35">
      <c r="A557" s="388"/>
      <c r="C557" s="388"/>
      <c r="D557" s="388"/>
      <c r="E557" s="388"/>
      <c r="F557" s="388"/>
      <c r="G557" s="388"/>
      <c r="J557" s="390"/>
      <c r="K557" s="210"/>
    </row>
    <row r="558" spans="1:11" x14ac:dyDescent="0.35">
      <c r="A558" s="388"/>
      <c r="C558" s="388"/>
      <c r="D558" s="388"/>
      <c r="E558" s="388"/>
      <c r="F558" s="388"/>
      <c r="G558" s="388"/>
      <c r="J558" s="390"/>
      <c r="K558" s="210"/>
    </row>
    <row r="559" spans="1:11" x14ac:dyDescent="0.35">
      <c r="A559" s="388"/>
      <c r="C559" s="388"/>
      <c r="D559" s="388"/>
      <c r="E559" s="388"/>
      <c r="F559" s="388"/>
      <c r="G559" s="388"/>
      <c r="J559" s="390"/>
      <c r="K559" s="210"/>
    </row>
    <row r="560" spans="1:11" x14ac:dyDescent="0.35">
      <c r="A560" s="388"/>
      <c r="C560" s="388"/>
      <c r="D560" s="388"/>
      <c r="E560" s="388"/>
      <c r="F560" s="388"/>
      <c r="G560" s="388"/>
      <c r="J560" s="390"/>
      <c r="K560" s="210"/>
    </row>
    <row r="561" spans="1:11" x14ac:dyDescent="0.35">
      <c r="A561" s="388"/>
      <c r="C561" s="388"/>
      <c r="D561" s="388"/>
      <c r="E561" s="388"/>
      <c r="F561" s="388"/>
      <c r="G561" s="388"/>
      <c r="J561" s="390"/>
      <c r="K561" s="210"/>
    </row>
    <row r="562" spans="1:11" x14ac:dyDescent="0.35">
      <c r="A562" s="388"/>
      <c r="C562" s="388"/>
      <c r="D562" s="388"/>
      <c r="E562" s="388"/>
      <c r="F562" s="388"/>
      <c r="G562" s="388"/>
      <c r="J562" s="390"/>
      <c r="K562" s="210"/>
    </row>
    <row r="563" spans="1:11" x14ac:dyDescent="0.35">
      <c r="A563" s="388"/>
      <c r="C563" s="388"/>
      <c r="D563" s="388"/>
      <c r="E563" s="388"/>
      <c r="F563" s="388"/>
      <c r="G563" s="388"/>
      <c r="J563" s="390"/>
      <c r="K563" s="210"/>
    </row>
    <row r="564" spans="1:11" x14ac:dyDescent="0.35">
      <c r="A564" s="388"/>
      <c r="C564" s="388"/>
      <c r="D564" s="388"/>
      <c r="E564" s="388"/>
      <c r="F564" s="388"/>
      <c r="G564" s="388"/>
      <c r="J564" s="390"/>
      <c r="K564" s="210"/>
    </row>
    <row r="565" spans="1:11" x14ac:dyDescent="0.35">
      <c r="A565" s="388"/>
      <c r="C565" s="388"/>
      <c r="D565" s="388"/>
      <c r="E565" s="388"/>
      <c r="F565" s="388"/>
      <c r="G565" s="388"/>
      <c r="J565" s="390"/>
      <c r="K565" s="210"/>
    </row>
    <row r="566" spans="1:11" x14ac:dyDescent="0.35">
      <c r="A566" s="388"/>
      <c r="C566" s="388"/>
      <c r="D566" s="388"/>
      <c r="E566" s="388"/>
      <c r="F566" s="388"/>
      <c r="G566" s="388"/>
      <c r="J566" s="390"/>
      <c r="K566" s="210"/>
    </row>
    <row r="567" spans="1:11" x14ac:dyDescent="0.35">
      <c r="A567" s="388"/>
      <c r="C567" s="388"/>
      <c r="D567" s="388"/>
      <c r="E567" s="388"/>
      <c r="F567" s="388"/>
      <c r="G567" s="388"/>
      <c r="J567" s="390"/>
      <c r="K567" s="210"/>
    </row>
    <row r="568" spans="1:11" x14ac:dyDescent="0.35">
      <c r="A568" s="388"/>
      <c r="C568" s="388"/>
      <c r="D568" s="388"/>
      <c r="E568" s="388"/>
      <c r="F568" s="388"/>
      <c r="G568" s="388"/>
      <c r="J568" s="390"/>
      <c r="K568" s="210"/>
    </row>
    <row r="569" spans="1:11" x14ac:dyDescent="0.35">
      <c r="A569" s="388"/>
      <c r="C569" s="388"/>
      <c r="D569" s="388"/>
      <c r="E569" s="388"/>
      <c r="F569" s="388"/>
      <c r="G569" s="388"/>
      <c r="J569" s="390"/>
      <c r="K569" s="210"/>
    </row>
    <row r="570" spans="1:11" x14ac:dyDescent="0.35">
      <c r="A570" s="388"/>
      <c r="C570" s="388"/>
      <c r="D570" s="388"/>
      <c r="E570" s="388"/>
      <c r="F570" s="388"/>
      <c r="G570" s="388"/>
      <c r="J570" s="390"/>
      <c r="K570" s="210"/>
    </row>
    <row r="571" spans="1:11" x14ac:dyDescent="0.35">
      <c r="A571" s="388"/>
      <c r="C571" s="388"/>
      <c r="D571" s="388"/>
      <c r="E571" s="388"/>
      <c r="F571" s="388"/>
      <c r="G571" s="388"/>
      <c r="J571" s="390"/>
      <c r="K571" s="210"/>
    </row>
    <row r="572" spans="1:11" x14ac:dyDescent="0.35">
      <c r="A572" s="388"/>
      <c r="C572" s="388"/>
      <c r="D572" s="388"/>
      <c r="E572" s="388"/>
      <c r="F572" s="388"/>
      <c r="G572" s="388"/>
      <c r="J572" s="390"/>
      <c r="K572" s="210"/>
    </row>
    <row r="573" spans="1:11" x14ac:dyDescent="0.35">
      <c r="A573" s="388"/>
      <c r="C573" s="388"/>
      <c r="D573" s="388"/>
      <c r="E573" s="388"/>
      <c r="F573" s="388"/>
      <c r="G573" s="388"/>
      <c r="J573" s="390"/>
      <c r="K573" s="210"/>
    </row>
    <row r="574" spans="1:11" x14ac:dyDescent="0.35">
      <c r="A574" s="388"/>
      <c r="C574" s="388"/>
      <c r="D574" s="388"/>
      <c r="E574" s="388"/>
      <c r="F574" s="388"/>
      <c r="G574" s="388"/>
      <c r="J574" s="390"/>
      <c r="K574" s="210"/>
    </row>
    <row r="575" spans="1:11" x14ac:dyDescent="0.35">
      <c r="A575" s="388"/>
      <c r="C575" s="388"/>
      <c r="D575" s="388"/>
      <c r="E575" s="388"/>
      <c r="F575" s="388"/>
      <c r="G575" s="388"/>
      <c r="J575" s="390"/>
      <c r="K575" s="210"/>
    </row>
    <row r="576" spans="1:11" x14ac:dyDescent="0.35">
      <c r="A576" s="388"/>
      <c r="C576" s="388"/>
      <c r="D576" s="388"/>
      <c r="E576" s="388"/>
      <c r="F576" s="388"/>
      <c r="G576" s="388"/>
      <c r="J576" s="390"/>
      <c r="K576" s="210"/>
    </row>
    <row r="577" spans="1:11" x14ac:dyDescent="0.35">
      <c r="A577" s="388"/>
      <c r="C577" s="388"/>
      <c r="D577" s="388"/>
      <c r="E577" s="388"/>
      <c r="F577" s="388"/>
      <c r="G577" s="388"/>
      <c r="J577" s="390"/>
      <c r="K577" s="210"/>
    </row>
    <row r="578" spans="1:11" x14ac:dyDescent="0.35">
      <c r="A578" s="388"/>
      <c r="C578" s="388"/>
      <c r="D578" s="388"/>
      <c r="E578" s="388"/>
      <c r="F578" s="388"/>
      <c r="G578" s="388"/>
      <c r="J578" s="390"/>
      <c r="K578" s="210"/>
    </row>
    <row r="579" spans="1:11" x14ac:dyDescent="0.35">
      <c r="A579" s="388"/>
      <c r="C579" s="388"/>
      <c r="D579" s="388"/>
      <c r="E579" s="388"/>
      <c r="F579" s="388"/>
      <c r="G579" s="388"/>
      <c r="J579" s="390"/>
      <c r="K579" s="210"/>
    </row>
    <row r="580" spans="1:11" x14ac:dyDescent="0.35">
      <c r="A580" s="388"/>
      <c r="C580" s="388"/>
      <c r="D580" s="388"/>
      <c r="E580" s="388"/>
      <c r="F580" s="388"/>
      <c r="G580" s="388"/>
      <c r="J580" s="390"/>
      <c r="K580" s="210"/>
    </row>
    <row r="581" spans="1:11" x14ac:dyDescent="0.35">
      <c r="A581" s="388"/>
      <c r="C581" s="388"/>
      <c r="D581" s="388"/>
      <c r="E581" s="388"/>
      <c r="F581" s="388"/>
      <c r="G581" s="388"/>
      <c r="J581" s="390"/>
      <c r="K581" s="210"/>
    </row>
    <row r="582" spans="1:11" x14ac:dyDescent="0.35">
      <c r="A582" s="388"/>
      <c r="C582" s="388"/>
      <c r="D582" s="388"/>
      <c r="E582" s="388"/>
      <c r="F582" s="388"/>
      <c r="G582" s="388"/>
      <c r="J582" s="390"/>
      <c r="K582" s="210"/>
    </row>
    <row r="583" spans="1:11" x14ac:dyDescent="0.35">
      <c r="A583" s="388"/>
      <c r="C583" s="388"/>
      <c r="D583" s="388"/>
      <c r="E583" s="388"/>
      <c r="F583" s="388"/>
      <c r="G583" s="388"/>
      <c r="J583" s="390"/>
      <c r="K583" s="210"/>
    </row>
    <row r="584" spans="1:11" x14ac:dyDescent="0.35">
      <c r="A584" s="388"/>
      <c r="C584" s="388"/>
      <c r="D584" s="388"/>
      <c r="E584" s="388"/>
      <c r="F584" s="388"/>
      <c r="G584" s="388"/>
      <c r="J584" s="390"/>
      <c r="K584" s="210"/>
    </row>
    <row r="585" spans="1:11" x14ac:dyDescent="0.35">
      <c r="A585" s="388"/>
      <c r="C585" s="388"/>
      <c r="D585" s="388"/>
      <c r="E585" s="388"/>
      <c r="F585" s="388"/>
      <c r="G585" s="388"/>
      <c r="J585" s="390"/>
      <c r="K585" s="210"/>
    </row>
    <row r="586" spans="1:11" x14ac:dyDescent="0.35">
      <c r="A586" s="388"/>
      <c r="C586" s="388"/>
      <c r="D586" s="388"/>
      <c r="E586" s="388"/>
      <c r="F586" s="388"/>
      <c r="G586" s="388"/>
      <c r="J586" s="390"/>
      <c r="K586" s="210"/>
    </row>
    <row r="587" spans="1:11" x14ac:dyDescent="0.35">
      <c r="A587" s="388"/>
      <c r="C587" s="388"/>
      <c r="D587" s="388"/>
      <c r="E587" s="388"/>
      <c r="F587" s="388"/>
      <c r="G587" s="388"/>
      <c r="J587" s="390"/>
      <c r="K587" s="210"/>
    </row>
    <row r="588" spans="1:11" x14ac:dyDescent="0.35">
      <c r="A588" s="388"/>
      <c r="C588" s="388"/>
      <c r="D588" s="388"/>
      <c r="E588" s="388"/>
      <c r="F588" s="388"/>
      <c r="G588" s="388"/>
      <c r="J588" s="390"/>
      <c r="K588" s="210"/>
    </row>
    <row r="589" spans="1:11" x14ac:dyDescent="0.35">
      <c r="A589" s="388"/>
      <c r="C589" s="388"/>
      <c r="D589" s="388"/>
      <c r="E589" s="388"/>
      <c r="F589" s="388"/>
      <c r="G589" s="388"/>
      <c r="J589" s="390"/>
      <c r="K589" s="210"/>
    </row>
    <row r="590" spans="1:11" x14ac:dyDescent="0.35">
      <c r="A590" s="388"/>
      <c r="C590" s="388"/>
      <c r="D590" s="388"/>
      <c r="E590" s="388"/>
      <c r="F590" s="388"/>
      <c r="G590" s="388"/>
      <c r="J590" s="390"/>
      <c r="K590" s="210"/>
    </row>
    <row r="591" spans="1:11" x14ac:dyDescent="0.35">
      <c r="A591" s="388"/>
      <c r="C591" s="388"/>
      <c r="D591" s="388"/>
      <c r="E591" s="388"/>
      <c r="F591" s="388"/>
      <c r="G591" s="388"/>
      <c r="J591" s="390"/>
      <c r="K591" s="210"/>
    </row>
    <row r="592" spans="1:11" x14ac:dyDescent="0.35">
      <c r="A592" s="388"/>
      <c r="C592" s="388"/>
      <c r="D592" s="388"/>
      <c r="E592" s="388"/>
      <c r="F592" s="388"/>
      <c r="G592" s="388"/>
      <c r="J592" s="390"/>
      <c r="K592" s="210"/>
    </row>
    <row r="593" spans="1:11" x14ac:dyDescent="0.35">
      <c r="A593" s="388"/>
      <c r="C593" s="388"/>
      <c r="D593" s="388"/>
      <c r="E593" s="388"/>
      <c r="F593" s="388"/>
      <c r="G593" s="388"/>
      <c r="J593" s="390"/>
      <c r="K593" s="210"/>
    </row>
    <row r="594" spans="1:11" x14ac:dyDescent="0.35">
      <c r="A594" s="388"/>
      <c r="C594" s="388"/>
      <c r="D594" s="388"/>
      <c r="E594" s="388"/>
      <c r="F594" s="388"/>
      <c r="G594" s="388"/>
      <c r="J594" s="390"/>
      <c r="K594" s="210"/>
    </row>
    <row r="595" spans="1:11" x14ac:dyDescent="0.35">
      <c r="A595" s="388"/>
      <c r="C595" s="388"/>
      <c r="D595" s="388"/>
      <c r="E595" s="388"/>
      <c r="F595" s="388"/>
      <c r="G595" s="388"/>
      <c r="J595" s="390"/>
      <c r="K595" s="210"/>
    </row>
    <row r="596" spans="1:11" x14ac:dyDescent="0.35">
      <c r="A596" s="388"/>
      <c r="C596" s="388"/>
      <c r="D596" s="388"/>
      <c r="E596" s="388"/>
      <c r="F596" s="388"/>
      <c r="G596" s="388"/>
      <c r="J596" s="390"/>
      <c r="K596" s="210"/>
    </row>
    <row r="597" spans="1:11" x14ac:dyDescent="0.35">
      <c r="A597" s="388"/>
      <c r="C597" s="388"/>
      <c r="D597" s="388"/>
      <c r="E597" s="388"/>
      <c r="F597" s="388"/>
      <c r="G597" s="388"/>
      <c r="J597" s="390"/>
      <c r="K597" s="210"/>
    </row>
    <row r="598" spans="1:11" x14ac:dyDescent="0.35">
      <c r="A598" s="388"/>
      <c r="C598" s="388"/>
      <c r="D598" s="388"/>
      <c r="E598" s="388"/>
      <c r="F598" s="388"/>
      <c r="G598" s="388"/>
      <c r="J598" s="390"/>
      <c r="K598" s="210"/>
    </row>
    <row r="599" spans="1:11" x14ac:dyDescent="0.35">
      <c r="A599" s="388"/>
      <c r="C599" s="388"/>
      <c r="D599" s="388"/>
      <c r="E599" s="388"/>
      <c r="F599" s="388"/>
      <c r="G599" s="388"/>
      <c r="J599" s="390"/>
      <c r="K599" s="210"/>
    </row>
    <row r="600" spans="1:11" x14ac:dyDescent="0.35">
      <c r="A600" s="388"/>
      <c r="C600" s="388"/>
      <c r="D600" s="388"/>
      <c r="E600" s="388"/>
      <c r="F600" s="388"/>
      <c r="G600" s="388"/>
      <c r="J600" s="390"/>
      <c r="K600" s="210"/>
    </row>
    <row r="601" spans="1:11" x14ac:dyDescent="0.35">
      <c r="A601" s="388"/>
      <c r="C601" s="388"/>
      <c r="D601" s="388"/>
      <c r="E601" s="388"/>
      <c r="F601" s="388"/>
      <c r="G601" s="388"/>
      <c r="J601" s="390"/>
      <c r="K601" s="210"/>
    </row>
    <row r="602" spans="1:11" x14ac:dyDescent="0.35">
      <c r="A602" s="388"/>
      <c r="C602" s="388"/>
      <c r="D602" s="388"/>
      <c r="E602" s="388"/>
      <c r="F602" s="388"/>
      <c r="G602" s="388"/>
      <c r="J602" s="390"/>
      <c r="K602" s="210"/>
    </row>
    <row r="603" spans="1:11" x14ac:dyDescent="0.35">
      <c r="A603" s="388"/>
      <c r="C603" s="388"/>
      <c r="D603" s="388"/>
      <c r="E603" s="388"/>
      <c r="F603" s="388"/>
      <c r="G603" s="388"/>
      <c r="J603" s="390"/>
      <c r="K603" s="210"/>
    </row>
    <row r="604" spans="1:11" x14ac:dyDescent="0.35">
      <c r="A604" s="388"/>
      <c r="C604" s="388"/>
      <c r="D604" s="388"/>
      <c r="E604" s="388"/>
      <c r="F604" s="388"/>
      <c r="G604" s="388"/>
      <c r="J604" s="390"/>
      <c r="K604" s="210"/>
    </row>
    <row r="605" spans="1:11" x14ac:dyDescent="0.35">
      <c r="A605" s="388"/>
      <c r="C605" s="388"/>
      <c r="D605" s="388"/>
      <c r="E605" s="388"/>
      <c r="F605" s="388"/>
      <c r="G605" s="388"/>
      <c r="J605" s="390"/>
      <c r="K605" s="210"/>
    </row>
    <row r="606" spans="1:11" x14ac:dyDescent="0.35">
      <c r="A606" s="388"/>
      <c r="C606" s="388"/>
      <c r="D606" s="388"/>
      <c r="E606" s="388"/>
      <c r="F606" s="388"/>
      <c r="G606" s="388"/>
      <c r="J606" s="390"/>
      <c r="K606" s="210"/>
    </row>
    <row r="607" spans="1:11" x14ac:dyDescent="0.35">
      <c r="A607" s="388"/>
      <c r="C607" s="388"/>
      <c r="D607" s="388"/>
      <c r="E607" s="388"/>
      <c r="F607" s="388"/>
      <c r="G607" s="388"/>
      <c r="J607" s="390"/>
      <c r="K607" s="210"/>
    </row>
    <row r="608" spans="1:11" x14ac:dyDescent="0.35">
      <c r="A608" s="388"/>
      <c r="C608" s="388"/>
      <c r="D608" s="388"/>
      <c r="E608" s="388"/>
      <c r="F608" s="388"/>
      <c r="G608" s="388"/>
      <c r="J608" s="390"/>
      <c r="K608" s="210"/>
    </row>
    <row r="609" spans="1:11" x14ac:dyDescent="0.35">
      <c r="A609" s="388"/>
      <c r="C609" s="388"/>
      <c r="D609" s="388"/>
      <c r="E609" s="388"/>
      <c r="F609" s="388"/>
      <c r="G609" s="388"/>
      <c r="J609" s="390"/>
      <c r="K609" s="210"/>
    </row>
    <row r="610" spans="1:11" x14ac:dyDescent="0.35">
      <c r="A610" s="388"/>
      <c r="C610" s="388"/>
      <c r="D610" s="388"/>
      <c r="E610" s="388"/>
      <c r="F610" s="388"/>
      <c r="G610" s="388"/>
      <c r="J610" s="390"/>
      <c r="K610" s="210"/>
    </row>
    <row r="611" spans="1:11" x14ac:dyDescent="0.35">
      <c r="A611" s="388"/>
      <c r="C611" s="388"/>
      <c r="D611" s="388"/>
      <c r="E611" s="388"/>
      <c r="F611" s="388"/>
      <c r="G611" s="388"/>
      <c r="J611" s="390"/>
      <c r="K611" s="210"/>
    </row>
    <row r="612" spans="1:11" x14ac:dyDescent="0.35">
      <c r="A612" s="388"/>
      <c r="C612" s="388"/>
      <c r="D612" s="388"/>
      <c r="E612" s="388"/>
      <c r="F612" s="388"/>
      <c r="G612" s="388"/>
      <c r="J612" s="390"/>
      <c r="K612" s="210"/>
    </row>
    <row r="613" spans="1:11" x14ac:dyDescent="0.35">
      <c r="A613" s="388"/>
      <c r="C613" s="388"/>
      <c r="D613" s="388"/>
      <c r="E613" s="388"/>
      <c r="F613" s="388"/>
      <c r="G613" s="388"/>
      <c r="J613" s="390"/>
      <c r="K613" s="210"/>
    </row>
    <row r="614" spans="1:11" x14ac:dyDescent="0.35">
      <c r="A614" s="388"/>
      <c r="C614" s="388"/>
      <c r="D614" s="388"/>
      <c r="E614" s="388"/>
      <c r="F614" s="388"/>
      <c r="G614" s="388"/>
      <c r="J614" s="390"/>
      <c r="K614" s="210"/>
    </row>
    <row r="615" spans="1:11" x14ac:dyDescent="0.35">
      <c r="A615" s="388"/>
      <c r="C615" s="388"/>
      <c r="D615" s="388"/>
      <c r="E615" s="388"/>
      <c r="F615" s="388"/>
      <c r="G615" s="388"/>
      <c r="J615" s="390"/>
      <c r="K615" s="210"/>
    </row>
    <row r="616" spans="1:11" x14ac:dyDescent="0.35">
      <c r="A616" s="388"/>
      <c r="C616" s="388"/>
      <c r="D616" s="388"/>
      <c r="E616" s="388"/>
      <c r="F616" s="388"/>
      <c r="G616" s="388"/>
      <c r="J616" s="390"/>
      <c r="K616" s="210"/>
    </row>
    <row r="617" spans="1:11" x14ac:dyDescent="0.35">
      <c r="A617" s="388"/>
      <c r="C617" s="388"/>
      <c r="D617" s="388"/>
      <c r="E617" s="388"/>
      <c r="F617" s="388"/>
      <c r="G617" s="388"/>
      <c r="J617" s="390"/>
      <c r="K617" s="210"/>
    </row>
    <row r="618" spans="1:11" x14ac:dyDescent="0.35">
      <c r="A618" s="388"/>
      <c r="C618" s="388"/>
      <c r="D618" s="388"/>
      <c r="E618" s="388"/>
      <c r="F618" s="388"/>
      <c r="G618" s="388"/>
      <c r="J618" s="390"/>
      <c r="K618" s="210"/>
    </row>
    <row r="619" spans="1:11" x14ac:dyDescent="0.35">
      <c r="A619" s="388"/>
      <c r="C619" s="388"/>
      <c r="D619" s="388"/>
      <c r="E619" s="388"/>
      <c r="F619" s="388"/>
      <c r="G619" s="388"/>
      <c r="J619" s="390"/>
      <c r="K619" s="210"/>
    </row>
    <row r="620" spans="1:11" x14ac:dyDescent="0.35">
      <c r="A620" s="388"/>
      <c r="C620" s="388"/>
      <c r="D620" s="388"/>
      <c r="E620" s="388"/>
      <c r="F620" s="388"/>
      <c r="G620" s="388"/>
      <c r="J620" s="390"/>
      <c r="K620" s="210"/>
    </row>
    <row r="621" spans="1:11" x14ac:dyDescent="0.35">
      <c r="A621" s="388"/>
      <c r="C621" s="388"/>
      <c r="D621" s="388"/>
      <c r="E621" s="388"/>
      <c r="F621" s="388"/>
      <c r="G621" s="388"/>
      <c r="J621" s="390"/>
      <c r="K621" s="210"/>
    </row>
    <row r="622" spans="1:11" x14ac:dyDescent="0.35">
      <c r="A622" s="388"/>
      <c r="C622" s="388"/>
      <c r="D622" s="388"/>
      <c r="E622" s="388"/>
      <c r="F622" s="388"/>
      <c r="G622" s="388"/>
      <c r="J622" s="390"/>
      <c r="K622" s="210"/>
    </row>
    <row r="623" spans="1:11" x14ac:dyDescent="0.35">
      <c r="A623" s="388"/>
      <c r="C623" s="388"/>
      <c r="D623" s="388"/>
      <c r="E623" s="388"/>
      <c r="F623" s="388"/>
      <c r="G623" s="388"/>
      <c r="J623" s="390"/>
      <c r="K623" s="210"/>
    </row>
    <row r="624" spans="1:11" x14ac:dyDescent="0.35">
      <c r="A624" s="388"/>
      <c r="C624" s="388"/>
      <c r="D624" s="388"/>
      <c r="E624" s="388"/>
      <c r="F624" s="388"/>
      <c r="G624" s="388"/>
      <c r="J624" s="390"/>
      <c r="K624" s="210"/>
    </row>
    <row r="625" spans="1:11" x14ac:dyDescent="0.35">
      <c r="A625" s="388"/>
      <c r="C625" s="388"/>
      <c r="D625" s="388"/>
      <c r="E625" s="388"/>
      <c r="F625" s="388"/>
      <c r="G625" s="388"/>
      <c r="J625" s="390"/>
      <c r="K625" s="210"/>
    </row>
    <row r="626" spans="1:11" x14ac:dyDescent="0.35">
      <c r="A626" s="388"/>
      <c r="C626" s="388"/>
      <c r="D626" s="388"/>
      <c r="E626" s="388"/>
      <c r="F626" s="388"/>
      <c r="G626" s="388"/>
      <c r="J626" s="390"/>
      <c r="K626" s="210"/>
    </row>
    <row r="627" spans="1:11" x14ac:dyDescent="0.35">
      <c r="A627" s="388"/>
      <c r="C627" s="388"/>
      <c r="D627" s="388"/>
      <c r="E627" s="388"/>
      <c r="F627" s="388"/>
      <c r="G627" s="388"/>
      <c r="J627" s="390"/>
      <c r="K627" s="210"/>
    </row>
    <row r="628" spans="1:11" x14ac:dyDescent="0.35">
      <c r="A628" s="388"/>
      <c r="C628" s="388"/>
      <c r="D628" s="388"/>
      <c r="E628" s="388"/>
      <c r="F628" s="388"/>
      <c r="G628" s="388"/>
      <c r="J628" s="390"/>
      <c r="K628" s="210"/>
    </row>
    <row r="629" spans="1:11" x14ac:dyDescent="0.35">
      <c r="A629" s="388"/>
      <c r="C629" s="388"/>
      <c r="D629" s="388"/>
      <c r="E629" s="388"/>
      <c r="F629" s="388"/>
      <c r="G629" s="388"/>
      <c r="J629" s="390"/>
      <c r="K629" s="210"/>
    </row>
    <row r="630" spans="1:11" x14ac:dyDescent="0.35">
      <c r="A630" s="388"/>
      <c r="C630" s="388"/>
      <c r="D630" s="388"/>
      <c r="E630" s="388"/>
      <c r="F630" s="388"/>
      <c r="G630" s="388"/>
      <c r="J630" s="390"/>
      <c r="K630" s="210"/>
    </row>
    <row r="631" spans="1:11" x14ac:dyDescent="0.35">
      <c r="A631" s="388"/>
      <c r="C631" s="388"/>
      <c r="D631" s="388"/>
      <c r="E631" s="388"/>
      <c r="F631" s="388"/>
      <c r="G631" s="388"/>
      <c r="J631" s="390"/>
      <c r="K631" s="210"/>
    </row>
    <row r="632" spans="1:11" x14ac:dyDescent="0.35">
      <c r="A632" s="388"/>
      <c r="C632" s="388"/>
      <c r="D632" s="388"/>
      <c r="E632" s="388"/>
      <c r="F632" s="388"/>
      <c r="G632" s="388"/>
      <c r="J632" s="390"/>
      <c r="K632" s="210"/>
    </row>
    <row r="633" spans="1:11" x14ac:dyDescent="0.35">
      <c r="A633" s="388"/>
      <c r="C633" s="388"/>
      <c r="D633" s="388"/>
      <c r="E633" s="388"/>
      <c r="F633" s="388"/>
      <c r="G633" s="388"/>
      <c r="J633" s="390"/>
      <c r="K633" s="210"/>
    </row>
    <row r="634" spans="1:11" x14ac:dyDescent="0.35">
      <c r="A634" s="388"/>
      <c r="C634" s="388"/>
      <c r="D634" s="388"/>
      <c r="E634" s="388"/>
      <c r="F634" s="388"/>
      <c r="G634" s="388"/>
      <c r="J634" s="390"/>
      <c r="K634" s="210"/>
    </row>
    <row r="635" spans="1:11" x14ac:dyDescent="0.35">
      <c r="A635" s="388"/>
      <c r="C635" s="388"/>
      <c r="D635" s="388"/>
      <c r="E635" s="388"/>
      <c r="F635" s="388"/>
      <c r="G635" s="388"/>
      <c r="J635" s="390"/>
      <c r="K635" s="210"/>
    </row>
    <row r="636" spans="1:11" x14ac:dyDescent="0.35">
      <c r="A636" s="388"/>
      <c r="C636" s="388"/>
      <c r="D636" s="388"/>
      <c r="E636" s="388"/>
      <c r="F636" s="388"/>
      <c r="G636" s="388"/>
      <c r="J636" s="390"/>
      <c r="K636" s="210"/>
    </row>
    <row r="637" spans="1:11" x14ac:dyDescent="0.35">
      <c r="A637" s="388"/>
      <c r="C637" s="388"/>
      <c r="D637" s="388"/>
      <c r="E637" s="388"/>
      <c r="F637" s="388"/>
      <c r="G637" s="388"/>
      <c r="J637" s="390"/>
      <c r="K637" s="210"/>
    </row>
    <row r="638" spans="1:11" x14ac:dyDescent="0.35">
      <c r="A638" s="388"/>
      <c r="C638" s="388"/>
      <c r="D638" s="388"/>
      <c r="E638" s="388"/>
      <c r="F638" s="388"/>
      <c r="G638" s="388"/>
      <c r="J638" s="390"/>
      <c r="K638" s="210"/>
    </row>
    <row r="639" spans="1:11" x14ac:dyDescent="0.35">
      <c r="A639" s="388"/>
      <c r="C639" s="388"/>
      <c r="D639" s="388"/>
      <c r="E639" s="388"/>
      <c r="F639" s="388"/>
      <c r="G639" s="388"/>
      <c r="J639" s="390"/>
      <c r="K639" s="210"/>
    </row>
    <row r="640" spans="1:11" x14ac:dyDescent="0.35">
      <c r="A640" s="388"/>
      <c r="C640" s="388"/>
      <c r="D640" s="388"/>
      <c r="E640" s="388"/>
      <c r="F640" s="388"/>
      <c r="G640" s="388"/>
      <c r="J640" s="390"/>
      <c r="K640" s="210"/>
    </row>
    <row r="641" spans="1:11" x14ac:dyDescent="0.35">
      <c r="A641" s="388"/>
      <c r="C641" s="388"/>
      <c r="D641" s="388"/>
      <c r="E641" s="388"/>
      <c r="F641" s="388"/>
      <c r="G641" s="388"/>
      <c r="J641" s="390"/>
      <c r="K641" s="210"/>
    </row>
    <row r="642" spans="1:11" x14ac:dyDescent="0.35">
      <c r="A642" s="388"/>
      <c r="C642" s="388"/>
      <c r="D642" s="388"/>
      <c r="E642" s="388"/>
      <c r="F642" s="388"/>
      <c r="G642" s="388"/>
      <c r="J642" s="390"/>
      <c r="K642" s="210"/>
    </row>
    <row r="643" spans="1:11" x14ac:dyDescent="0.35">
      <c r="A643" s="388"/>
      <c r="C643" s="388"/>
      <c r="D643" s="388"/>
      <c r="E643" s="388"/>
      <c r="F643" s="388"/>
      <c r="G643" s="388"/>
      <c r="J643" s="390"/>
      <c r="K643" s="210"/>
    </row>
    <row r="644" spans="1:11" x14ac:dyDescent="0.35">
      <c r="A644" s="388"/>
      <c r="C644" s="388"/>
      <c r="D644" s="388"/>
      <c r="E644" s="388"/>
      <c r="F644" s="388"/>
      <c r="G644" s="388"/>
      <c r="J644" s="390"/>
      <c r="K644" s="210"/>
    </row>
    <row r="645" spans="1:11" x14ac:dyDescent="0.35">
      <c r="A645" s="388"/>
      <c r="C645" s="388"/>
      <c r="D645" s="388"/>
      <c r="E645" s="388"/>
      <c r="F645" s="388"/>
      <c r="G645" s="388"/>
      <c r="J645" s="390"/>
      <c r="K645" s="210"/>
    </row>
    <row r="646" spans="1:11" x14ac:dyDescent="0.35">
      <c r="A646" s="388"/>
      <c r="C646" s="388"/>
      <c r="D646" s="388"/>
      <c r="E646" s="388"/>
      <c r="F646" s="388"/>
      <c r="G646" s="388"/>
      <c r="J646" s="390"/>
      <c r="K646" s="210"/>
    </row>
    <row r="647" spans="1:11" x14ac:dyDescent="0.35">
      <c r="A647" s="388"/>
      <c r="C647" s="388"/>
      <c r="D647" s="388"/>
      <c r="E647" s="388"/>
      <c r="F647" s="388"/>
      <c r="G647" s="388"/>
      <c r="J647" s="390"/>
      <c r="K647" s="210"/>
    </row>
    <row r="648" spans="1:11" x14ac:dyDescent="0.35">
      <c r="A648" s="388"/>
      <c r="C648" s="388"/>
      <c r="D648" s="388"/>
      <c r="E648" s="388"/>
      <c r="F648" s="388"/>
      <c r="G648" s="388"/>
      <c r="J648" s="390"/>
      <c r="K648" s="210"/>
    </row>
    <row r="649" spans="1:11" x14ac:dyDescent="0.35">
      <c r="A649" s="388"/>
      <c r="C649" s="388"/>
      <c r="D649" s="388"/>
      <c r="E649" s="388"/>
      <c r="F649" s="388"/>
      <c r="G649" s="388"/>
      <c r="J649" s="390"/>
      <c r="K649" s="210"/>
    </row>
    <row r="650" spans="1:11" x14ac:dyDescent="0.35">
      <c r="A650" s="388"/>
      <c r="C650" s="388"/>
      <c r="D650" s="388"/>
      <c r="E650" s="388"/>
      <c r="F650" s="388"/>
      <c r="G650" s="388"/>
      <c r="J650" s="390"/>
      <c r="K650" s="210"/>
    </row>
    <row r="651" spans="1:11" x14ac:dyDescent="0.35">
      <c r="A651" s="388"/>
      <c r="C651" s="388"/>
      <c r="D651" s="388"/>
      <c r="E651" s="388"/>
      <c r="F651" s="388"/>
      <c r="G651" s="388"/>
      <c r="J651" s="390"/>
      <c r="K651" s="210"/>
    </row>
    <row r="652" spans="1:11" x14ac:dyDescent="0.35">
      <c r="A652" s="388"/>
      <c r="C652" s="388"/>
      <c r="D652" s="388"/>
      <c r="E652" s="388"/>
      <c r="F652" s="388"/>
      <c r="G652" s="388"/>
      <c r="J652" s="390"/>
      <c r="K652" s="210"/>
    </row>
    <row r="653" spans="1:11" x14ac:dyDescent="0.35">
      <c r="A653" s="388"/>
      <c r="C653" s="388"/>
      <c r="D653" s="388"/>
      <c r="E653" s="388"/>
      <c r="F653" s="388"/>
      <c r="G653" s="388"/>
      <c r="J653" s="390"/>
      <c r="K653" s="210"/>
    </row>
    <row r="654" spans="1:11" x14ac:dyDescent="0.35">
      <c r="A654" s="388"/>
      <c r="C654" s="388"/>
      <c r="D654" s="388"/>
      <c r="E654" s="388"/>
      <c r="F654" s="388"/>
      <c r="G654" s="388"/>
      <c r="J654" s="390"/>
      <c r="K654" s="210"/>
    </row>
    <row r="655" spans="1:11" x14ac:dyDescent="0.35">
      <c r="A655" s="388"/>
      <c r="C655" s="388"/>
      <c r="D655" s="388"/>
      <c r="E655" s="388"/>
      <c r="F655" s="388"/>
      <c r="G655" s="388"/>
      <c r="J655" s="390"/>
      <c r="K655" s="210"/>
    </row>
    <row r="656" spans="1:11" x14ac:dyDescent="0.35">
      <c r="A656" s="388"/>
      <c r="C656" s="388"/>
      <c r="D656" s="388"/>
      <c r="E656" s="388"/>
      <c r="F656" s="388"/>
      <c r="G656" s="388"/>
      <c r="J656" s="390"/>
      <c r="K656" s="210"/>
    </row>
    <row r="657" spans="1:11" x14ac:dyDescent="0.35">
      <c r="A657" s="388"/>
      <c r="C657" s="388"/>
      <c r="D657" s="388"/>
      <c r="E657" s="388"/>
      <c r="F657" s="388"/>
      <c r="G657" s="388"/>
      <c r="J657" s="390"/>
      <c r="K657" s="210"/>
    </row>
    <row r="658" spans="1:11" x14ac:dyDescent="0.35">
      <c r="A658" s="388"/>
      <c r="C658" s="388"/>
      <c r="D658" s="388"/>
      <c r="E658" s="388"/>
      <c r="F658" s="388"/>
      <c r="G658" s="388"/>
      <c r="J658" s="390"/>
      <c r="K658" s="210"/>
    </row>
    <row r="659" spans="1:11" x14ac:dyDescent="0.35">
      <c r="A659" s="388"/>
      <c r="C659" s="388"/>
      <c r="D659" s="388"/>
      <c r="E659" s="388"/>
      <c r="F659" s="388"/>
      <c r="G659" s="388"/>
      <c r="J659" s="390"/>
      <c r="K659" s="210"/>
    </row>
    <row r="660" spans="1:11" x14ac:dyDescent="0.35">
      <c r="A660" s="388"/>
      <c r="C660" s="388"/>
      <c r="D660" s="388"/>
      <c r="E660" s="388"/>
      <c r="F660" s="388"/>
      <c r="G660" s="388"/>
      <c r="J660" s="390"/>
      <c r="K660" s="210"/>
    </row>
    <row r="661" spans="1:11" x14ac:dyDescent="0.35">
      <c r="A661" s="388"/>
      <c r="C661" s="388"/>
      <c r="D661" s="388"/>
      <c r="E661" s="388"/>
      <c r="F661" s="388"/>
      <c r="G661" s="388"/>
      <c r="J661" s="390"/>
      <c r="K661" s="210"/>
    </row>
    <row r="662" spans="1:11" x14ac:dyDescent="0.35">
      <c r="A662" s="388"/>
      <c r="C662" s="388"/>
      <c r="D662" s="388"/>
      <c r="E662" s="388"/>
      <c r="F662" s="388"/>
      <c r="G662" s="388"/>
      <c r="J662" s="390"/>
      <c r="K662" s="210"/>
    </row>
    <row r="663" spans="1:11" x14ac:dyDescent="0.35">
      <c r="A663" s="388"/>
      <c r="C663" s="388"/>
      <c r="D663" s="388"/>
      <c r="E663" s="388"/>
      <c r="F663" s="388"/>
      <c r="G663" s="388"/>
      <c r="J663" s="390"/>
      <c r="K663" s="210"/>
    </row>
    <row r="664" spans="1:11" x14ac:dyDescent="0.35">
      <c r="A664" s="388"/>
      <c r="C664" s="388"/>
      <c r="D664" s="388"/>
      <c r="E664" s="388"/>
      <c r="F664" s="388"/>
      <c r="G664" s="388"/>
      <c r="J664" s="390"/>
      <c r="K664" s="210"/>
    </row>
    <row r="665" spans="1:11" x14ac:dyDescent="0.35">
      <c r="A665" s="388"/>
      <c r="C665" s="388"/>
      <c r="D665" s="388"/>
      <c r="E665" s="388"/>
      <c r="F665" s="388"/>
      <c r="G665" s="388"/>
      <c r="J665" s="390"/>
      <c r="K665" s="210"/>
    </row>
    <row r="666" spans="1:11" x14ac:dyDescent="0.35">
      <c r="A666" s="388"/>
      <c r="C666" s="388"/>
      <c r="D666" s="388"/>
      <c r="E666" s="388"/>
      <c r="F666" s="388"/>
      <c r="G666" s="388"/>
      <c r="J666" s="390"/>
      <c r="K666" s="210"/>
    </row>
    <row r="667" spans="1:11" x14ac:dyDescent="0.35">
      <c r="A667" s="388"/>
      <c r="C667" s="388"/>
      <c r="D667" s="388"/>
      <c r="E667" s="388"/>
      <c r="F667" s="388"/>
      <c r="G667" s="388"/>
      <c r="J667" s="390"/>
      <c r="K667" s="210"/>
    </row>
    <row r="668" spans="1:11" x14ac:dyDescent="0.35">
      <c r="A668" s="388"/>
      <c r="C668" s="388"/>
      <c r="D668" s="388"/>
      <c r="E668" s="388"/>
      <c r="F668" s="388"/>
      <c r="G668" s="388"/>
      <c r="J668" s="390"/>
      <c r="K668" s="210"/>
    </row>
    <row r="669" spans="1:11" x14ac:dyDescent="0.35">
      <c r="A669" s="388"/>
      <c r="C669" s="388"/>
      <c r="D669" s="388"/>
      <c r="E669" s="388"/>
      <c r="F669" s="388"/>
      <c r="G669" s="388"/>
      <c r="J669" s="390"/>
      <c r="K669" s="210"/>
    </row>
    <row r="670" spans="1:11" x14ac:dyDescent="0.35">
      <c r="A670" s="388"/>
      <c r="C670" s="388"/>
      <c r="D670" s="388"/>
      <c r="E670" s="388"/>
      <c r="F670" s="388"/>
      <c r="G670" s="388"/>
      <c r="J670" s="390"/>
      <c r="K670" s="210"/>
    </row>
    <row r="671" spans="1:11" x14ac:dyDescent="0.35">
      <c r="A671" s="388"/>
      <c r="C671" s="388"/>
      <c r="D671" s="388"/>
      <c r="E671" s="388"/>
      <c r="F671" s="388"/>
      <c r="G671" s="388"/>
      <c r="J671" s="390"/>
      <c r="K671" s="210"/>
    </row>
    <row r="672" spans="1:11" x14ac:dyDescent="0.35">
      <c r="A672" s="388"/>
      <c r="C672" s="388"/>
      <c r="D672" s="388"/>
      <c r="E672" s="388"/>
      <c r="F672" s="388"/>
      <c r="G672" s="388"/>
      <c r="J672" s="390"/>
      <c r="K672" s="210"/>
    </row>
    <row r="673" spans="1:11" x14ac:dyDescent="0.35">
      <c r="A673" s="388"/>
      <c r="C673" s="388"/>
      <c r="D673" s="388"/>
      <c r="E673" s="388"/>
      <c r="F673" s="388"/>
      <c r="G673" s="388"/>
      <c r="J673" s="390"/>
      <c r="K673" s="210"/>
    </row>
    <row r="674" spans="1:11" x14ac:dyDescent="0.35">
      <c r="A674" s="388"/>
      <c r="C674" s="388"/>
      <c r="D674" s="388"/>
      <c r="E674" s="388"/>
      <c r="F674" s="388"/>
      <c r="G674" s="388"/>
      <c r="J674" s="390"/>
      <c r="K674" s="210"/>
    </row>
    <row r="675" spans="1:11" x14ac:dyDescent="0.35">
      <c r="A675" s="388"/>
      <c r="C675" s="388"/>
      <c r="D675" s="388"/>
      <c r="E675" s="388"/>
      <c r="F675" s="388"/>
      <c r="G675" s="388"/>
      <c r="J675" s="390"/>
      <c r="K675" s="210"/>
    </row>
    <row r="676" spans="1:11" x14ac:dyDescent="0.35">
      <c r="A676" s="388"/>
      <c r="C676" s="388"/>
      <c r="D676" s="388"/>
      <c r="E676" s="388"/>
      <c r="F676" s="388"/>
      <c r="G676" s="388"/>
      <c r="J676" s="390"/>
      <c r="K676" s="210"/>
    </row>
    <row r="677" spans="1:11" x14ac:dyDescent="0.35">
      <c r="A677" s="388"/>
      <c r="C677" s="388"/>
      <c r="D677" s="388"/>
      <c r="E677" s="388"/>
      <c r="F677" s="388"/>
      <c r="G677" s="388"/>
      <c r="J677" s="390"/>
      <c r="K677" s="210"/>
    </row>
    <row r="678" spans="1:11" x14ac:dyDescent="0.35">
      <c r="A678" s="388"/>
      <c r="C678" s="388"/>
      <c r="D678" s="388"/>
      <c r="E678" s="388"/>
      <c r="F678" s="388"/>
      <c r="G678" s="388"/>
      <c r="J678" s="390"/>
      <c r="K678" s="210"/>
    </row>
    <row r="679" spans="1:11" x14ac:dyDescent="0.35">
      <c r="A679" s="388"/>
      <c r="C679" s="388"/>
      <c r="D679" s="388"/>
      <c r="E679" s="388"/>
      <c r="F679" s="388"/>
      <c r="G679" s="388"/>
      <c r="J679" s="390"/>
      <c r="K679" s="210"/>
    </row>
    <row r="680" spans="1:11" x14ac:dyDescent="0.35">
      <c r="A680" s="388"/>
      <c r="C680" s="388"/>
      <c r="D680" s="388"/>
      <c r="E680" s="388"/>
      <c r="F680" s="388"/>
      <c r="G680" s="388"/>
      <c r="J680" s="390"/>
      <c r="K680" s="210"/>
    </row>
    <row r="681" spans="1:11" x14ac:dyDescent="0.35">
      <c r="A681" s="388"/>
      <c r="C681" s="388"/>
      <c r="D681" s="388"/>
      <c r="E681" s="388"/>
      <c r="F681" s="388"/>
      <c r="G681" s="388"/>
      <c r="J681" s="390"/>
      <c r="K681" s="210"/>
    </row>
    <row r="682" spans="1:11" x14ac:dyDescent="0.35">
      <c r="A682" s="388"/>
      <c r="C682" s="388"/>
      <c r="D682" s="388"/>
      <c r="E682" s="388"/>
      <c r="F682" s="388"/>
      <c r="G682" s="388"/>
      <c r="J682" s="390"/>
      <c r="K682" s="210"/>
    </row>
    <row r="683" spans="1:11" x14ac:dyDescent="0.35">
      <c r="A683" s="388"/>
      <c r="C683" s="388"/>
      <c r="D683" s="388"/>
      <c r="E683" s="388"/>
      <c r="F683" s="388"/>
      <c r="G683" s="388"/>
      <c r="J683" s="390"/>
      <c r="K683" s="210"/>
    </row>
    <row r="684" spans="1:11" x14ac:dyDescent="0.35">
      <c r="A684" s="388"/>
      <c r="C684" s="388"/>
      <c r="D684" s="388"/>
      <c r="E684" s="388"/>
      <c r="F684" s="388"/>
      <c r="G684" s="388"/>
      <c r="J684" s="390"/>
      <c r="K684" s="210"/>
    </row>
    <row r="685" spans="1:11" x14ac:dyDescent="0.35">
      <c r="A685" s="388"/>
      <c r="C685" s="388"/>
      <c r="D685" s="388"/>
      <c r="E685" s="388"/>
      <c r="F685" s="388"/>
      <c r="G685" s="388"/>
      <c r="J685" s="390"/>
      <c r="K685" s="210"/>
    </row>
    <row r="686" spans="1:11" x14ac:dyDescent="0.35">
      <c r="A686" s="388"/>
      <c r="C686" s="388"/>
      <c r="D686" s="388"/>
      <c r="E686" s="388"/>
      <c r="F686" s="388"/>
      <c r="G686" s="388"/>
      <c r="J686" s="390"/>
      <c r="K686" s="210"/>
    </row>
    <row r="687" spans="1:11" x14ac:dyDescent="0.35">
      <c r="A687" s="388"/>
      <c r="C687" s="388"/>
      <c r="D687" s="388"/>
      <c r="E687" s="388"/>
      <c r="F687" s="388"/>
      <c r="G687" s="388"/>
      <c r="J687" s="390"/>
      <c r="K687" s="210"/>
    </row>
    <row r="688" spans="1:11" x14ac:dyDescent="0.35">
      <c r="A688" s="388"/>
      <c r="C688" s="388"/>
      <c r="D688" s="388"/>
      <c r="E688" s="388"/>
      <c r="F688" s="388"/>
      <c r="G688" s="388"/>
      <c r="J688" s="390"/>
      <c r="K688" s="210"/>
    </row>
    <row r="689" spans="1:11" x14ac:dyDescent="0.35">
      <c r="A689" s="388"/>
      <c r="C689" s="388"/>
      <c r="D689" s="388"/>
      <c r="E689" s="388"/>
      <c r="F689" s="388"/>
      <c r="G689" s="388"/>
      <c r="J689" s="390"/>
      <c r="K689" s="210"/>
    </row>
    <row r="690" spans="1:11" x14ac:dyDescent="0.35">
      <c r="A690" s="388"/>
      <c r="C690" s="388"/>
      <c r="D690" s="388"/>
      <c r="E690" s="388"/>
      <c r="F690" s="388"/>
      <c r="G690" s="388"/>
      <c r="J690" s="390"/>
      <c r="K690" s="210"/>
    </row>
    <row r="691" spans="1:11" x14ac:dyDescent="0.35">
      <c r="A691" s="388"/>
      <c r="C691" s="388"/>
      <c r="D691" s="388"/>
      <c r="E691" s="388"/>
      <c r="F691" s="388"/>
      <c r="G691" s="388"/>
      <c r="J691" s="390"/>
      <c r="K691" s="210"/>
    </row>
    <row r="692" spans="1:11" x14ac:dyDescent="0.35">
      <c r="A692" s="388"/>
      <c r="C692" s="388"/>
      <c r="D692" s="388"/>
      <c r="E692" s="388"/>
      <c r="F692" s="388"/>
      <c r="G692" s="388"/>
      <c r="J692" s="390"/>
      <c r="K692" s="210"/>
    </row>
    <row r="693" spans="1:11" x14ac:dyDescent="0.35">
      <c r="A693" s="388"/>
      <c r="C693" s="388"/>
      <c r="D693" s="388"/>
      <c r="E693" s="388"/>
      <c r="F693" s="388"/>
      <c r="G693" s="388"/>
      <c r="J693" s="390"/>
      <c r="K693" s="210"/>
    </row>
    <row r="694" spans="1:11" x14ac:dyDescent="0.35">
      <c r="A694" s="388"/>
      <c r="C694" s="388"/>
      <c r="D694" s="388"/>
      <c r="E694" s="388"/>
      <c r="F694" s="388"/>
      <c r="G694" s="388"/>
      <c r="J694" s="390"/>
      <c r="K694" s="210"/>
    </row>
    <row r="695" spans="1:11" x14ac:dyDescent="0.35">
      <c r="A695" s="388"/>
      <c r="C695" s="388"/>
      <c r="D695" s="388"/>
      <c r="E695" s="388"/>
      <c r="F695" s="388"/>
      <c r="G695" s="388"/>
      <c r="J695" s="390"/>
      <c r="K695" s="210"/>
    </row>
    <row r="696" spans="1:11" x14ac:dyDescent="0.35">
      <c r="A696" s="388"/>
      <c r="C696" s="388"/>
      <c r="D696" s="388"/>
      <c r="E696" s="388"/>
      <c r="F696" s="388"/>
      <c r="G696" s="388"/>
      <c r="J696" s="390"/>
      <c r="K696" s="210"/>
    </row>
    <row r="697" spans="1:11" x14ac:dyDescent="0.35">
      <c r="A697" s="388"/>
      <c r="C697" s="388"/>
      <c r="D697" s="388"/>
      <c r="E697" s="388"/>
      <c r="F697" s="388"/>
      <c r="G697" s="388"/>
      <c r="J697" s="390"/>
      <c r="K697" s="210"/>
    </row>
    <row r="698" spans="1:11" x14ac:dyDescent="0.35">
      <c r="A698" s="388"/>
      <c r="C698" s="388"/>
      <c r="D698" s="388"/>
      <c r="E698" s="388"/>
      <c r="F698" s="388"/>
      <c r="G698" s="388"/>
      <c r="J698" s="390"/>
      <c r="K698" s="210"/>
    </row>
    <row r="699" spans="1:11" x14ac:dyDescent="0.35">
      <c r="A699" s="388"/>
      <c r="C699" s="388"/>
      <c r="D699" s="388"/>
      <c r="E699" s="388"/>
      <c r="F699" s="388"/>
      <c r="G699" s="388"/>
      <c r="J699" s="390"/>
      <c r="K699" s="210"/>
    </row>
    <row r="700" spans="1:11" x14ac:dyDescent="0.35">
      <c r="A700" s="388"/>
      <c r="C700" s="388"/>
      <c r="D700" s="388"/>
      <c r="E700" s="388"/>
      <c r="F700" s="388"/>
      <c r="G700" s="388"/>
      <c r="J700" s="390"/>
      <c r="K700" s="210"/>
    </row>
    <row r="701" spans="1:11" x14ac:dyDescent="0.35">
      <c r="A701" s="388"/>
      <c r="C701" s="388"/>
      <c r="D701" s="388"/>
      <c r="E701" s="388"/>
      <c r="F701" s="388"/>
      <c r="G701" s="388"/>
      <c r="J701" s="390"/>
      <c r="K701" s="210"/>
    </row>
    <row r="702" spans="1:11" x14ac:dyDescent="0.35">
      <c r="A702" s="388"/>
      <c r="C702" s="388"/>
      <c r="D702" s="388"/>
      <c r="E702" s="388"/>
      <c r="F702" s="388"/>
      <c r="G702" s="388"/>
      <c r="J702" s="390"/>
      <c r="K702" s="210"/>
    </row>
    <row r="703" spans="1:11" x14ac:dyDescent="0.35">
      <c r="A703" s="388"/>
      <c r="C703" s="388"/>
      <c r="D703" s="388"/>
      <c r="E703" s="388"/>
      <c r="F703" s="388"/>
      <c r="G703" s="388"/>
      <c r="J703" s="390"/>
      <c r="K703" s="210"/>
    </row>
    <row r="704" spans="1:11" x14ac:dyDescent="0.35">
      <c r="A704" s="388"/>
      <c r="C704" s="388"/>
      <c r="D704" s="388"/>
      <c r="E704" s="388"/>
      <c r="F704" s="388"/>
      <c r="G704" s="388"/>
      <c r="J704" s="390"/>
      <c r="K704" s="210"/>
    </row>
    <row r="705" spans="1:11" x14ac:dyDescent="0.35">
      <c r="A705" s="388"/>
      <c r="C705" s="388"/>
      <c r="D705" s="388"/>
      <c r="E705" s="388"/>
      <c r="F705" s="388"/>
      <c r="G705" s="388"/>
      <c r="J705" s="390"/>
      <c r="K705" s="210"/>
    </row>
    <row r="706" spans="1:11" x14ac:dyDescent="0.35">
      <c r="A706" s="388"/>
      <c r="C706" s="388"/>
      <c r="D706" s="388"/>
      <c r="E706" s="388"/>
      <c r="F706" s="388"/>
      <c r="G706" s="388"/>
      <c r="J706" s="390"/>
      <c r="K706" s="210"/>
    </row>
    <row r="707" spans="1:11" x14ac:dyDescent="0.35">
      <c r="A707" s="388"/>
      <c r="C707" s="388"/>
      <c r="D707" s="388"/>
      <c r="E707" s="388"/>
      <c r="F707" s="388"/>
      <c r="G707" s="388"/>
      <c r="J707" s="390"/>
      <c r="K707" s="210"/>
    </row>
    <row r="708" spans="1:11" x14ac:dyDescent="0.35">
      <c r="A708" s="388"/>
      <c r="C708" s="388"/>
      <c r="D708" s="388"/>
      <c r="E708" s="388"/>
      <c r="F708" s="388"/>
      <c r="G708" s="388"/>
      <c r="J708" s="390"/>
      <c r="K708" s="210"/>
    </row>
    <row r="709" spans="1:11" x14ac:dyDescent="0.35">
      <c r="A709" s="388"/>
      <c r="C709" s="388"/>
      <c r="D709" s="388"/>
      <c r="E709" s="388"/>
      <c r="F709" s="388"/>
      <c r="G709" s="388"/>
      <c r="J709" s="390"/>
      <c r="K709" s="210"/>
    </row>
    <row r="710" spans="1:11" x14ac:dyDescent="0.35">
      <c r="A710" s="388"/>
      <c r="C710" s="388"/>
      <c r="D710" s="388"/>
      <c r="E710" s="388"/>
      <c r="F710" s="388"/>
      <c r="G710" s="388"/>
      <c r="J710" s="390"/>
      <c r="K710" s="210"/>
    </row>
    <row r="711" spans="1:11" x14ac:dyDescent="0.35">
      <c r="A711" s="388"/>
      <c r="C711" s="388"/>
      <c r="D711" s="388"/>
      <c r="E711" s="388"/>
      <c r="F711" s="388"/>
      <c r="G711" s="388"/>
      <c r="J711" s="390"/>
      <c r="K711" s="210"/>
    </row>
    <row r="712" spans="1:11" x14ac:dyDescent="0.35">
      <c r="A712" s="388"/>
      <c r="C712" s="388"/>
      <c r="D712" s="388"/>
      <c r="E712" s="388"/>
      <c r="F712" s="388"/>
      <c r="G712" s="388"/>
      <c r="J712" s="390"/>
      <c r="K712" s="210"/>
    </row>
    <row r="713" spans="1:11" x14ac:dyDescent="0.35">
      <c r="A713" s="388"/>
      <c r="C713" s="388"/>
      <c r="D713" s="388"/>
      <c r="E713" s="388"/>
      <c r="F713" s="388"/>
      <c r="G713" s="388"/>
      <c r="J713" s="390"/>
      <c r="K713" s="210"/>
    </row>
    <row r="714" spans="1:11" x14ac:dyDescent="0.35">
      <c r="A714" s="388"/>
      <c r="C714" s="388"/>
      <c r="D714" s="388"/>
      <c r="E714" s="388"/>
      <c r="F714" s="388"/>
      <c r="G714" s="388"/>
      <c r="J714" s="390"/>
      <c r="K714" s="210"/>
    </row>
    <row r="715" spans="1:11" x14ac:dyDescent="0.35">
      <c r="A715" s="388"/>
      <c r="C715" s="388"/>
      <c r="D715" s="388"/>
      <c r="E715" s="388"/>
      <c r="F715" s="388"/>
      <c r="G715" s="388"/>
      <c r="J715" s="390"/>
      <c r="K715" s="210"/>
    </row>
    <row r="716" spans="1:11" x14ac:dyDescent="0.35">
      <c r="A716" s="388"/>
      <c r="C716" s="388"/>
      <c r="D716" s="388"/>
      <c r="E716" s="388"/>
      <c r="F716" s="388"/>
      <c r="G716" s="388"/>
      <c r="J716" s="390"/>
      <c r="K716" s="210"/>
    </row>
    <row r="717" spans="1:11" x14ac:dyDescent="0.35">
      <c r="A717" s="388"/>
      <c r="C717" s="388"/>
      <c r="D717" s="388"/>
      <c r="E717" s="388"/>
      <c r="F717" s="388"/>
      <c r="G717" s="388"/>
      <c r="J717" s="390"/>
      <c r="K717" s="210"/>
    </row>
    <row r="718" spans="1:11" x14ac:dyDescent="0.35">
      <c r="A718" s="388"/>
      <c r="C718" s="388"/>
      <c r="D718" s="388"/>
      <c r="E718" s="388"/>
      <c r="F718" s="388"/>
      <c r="G718" s="388"/>
      <c r="J718" s="390"/>
      <c r="K718" s="210"/>
    </row>
    <row r="719" spans="1:11" x14ac:dyDescent="0.35">
      <c r="A719" s="388"/>
      <c r="C719" s="388"/>
      <c r="D719" s="388"/>
      <c r="E719" s="388"/>
      <c r="F719" s="388"/>
      <c r="G719" s="388"/>
      <c r="J719" s="390"/>
      <c r="K719" s="210"/>
    </row>
    <row r="720" spans="1:11" x14ac:dyDescent="0.35">
      <c r="A720" s="388"/>
      <c r="C720" s="388"/>
      <c r="D720" s="388"/>
      <c r="E720" s="388"/>
      <c r="F720" s="388"/>
      <c r="G720" s="388"/>
      <c r="J720" s="390"/>
      <c r="K720" s="210"/>
    </row>
    <row r="721" spans="1:11" x14ac:dyDescent="0.35">
      <c r="A721" s="388"/>
      <c r="C721" s="388"/>
      <c r="D721" s="388"/>
      <c r="E721" s="388"/>
      <c r="F721" s="388"/>
      <c r="G721" s="388"/>
      <c r="J721" s="390"/>
      <c r="K721" s="210"/>
    </row>
    <row r="722" spans="1:11" x14ac:dyDescent="0.35">
      <c r="A722" s="388"/>
      <c r="C722" s="388"/>
      <c r="D722" s="388"/>
      <c r="E722" s="388"/>
      <c r="F722" s="388"/>
      <c r="G722" s="388"/>
      <c r="J722" s="390"/>
      <c r="K722" s="210"/>
    </row>
    <row r="723" spans="1:11" x14ac:dyDescent="0.35">
      <c r="A723" s="388"/>
      <c r="C723" s="388"/>
      <c r="D723" s="388"/>
      <c r="E723" s="388"/>
      <c r="F723" s="388"/>
      <c r="G723" s="388"/>
      <c r="J723" s="390"/>
      <c r="K723" s="210"/>
    </row>
    <row r="724" spans="1:11" x14ac:dyDescent="0.35">
      <c r="A724" s="388"/>
      <c r="C724" s="388"/>
      <c r="D724" s="388"/>
      <c r="E724" s="388"/>
      <c r="F724" s="388"/>
      <c r="G724" s="388"/>
      <c r="J724" s="390"/>
      <c r="K724" s="210"/>
    </row>
    <row r="725" spans="1:11" x14ac:dyDescent="0.35">
      <c r="A725" s="388"/>
      <c r="C725" s="388"/>
      <c r="D725" s="388"/>
      <c r="E725" s="388"/>
      <c r="F725" s="388"/>
      <c r="G725" s="388"/>
      <c r="J725" s="390"/>
      <c r="K725" s="210"/>
    </row>
    <row r="726" spans="1:11" x14ac:dyDescent="0.35">
      <c r="A726" s="388"/>
      <c r="C726" s="388"/>
      <c r="D726" s="388"/>
      <c r="E726" s="388"/>
      <c r="F726" s="388"/>
      <c r="G726" s="388"/>
      <c r="J726" s="390"/>
      <c r="K726" s="210"/>
    </row>
    <row r="727" spans="1:11" x14ac:dyDescent="0.35">
      <c r="A727" s="388"/>
      <c r="C727" s="388"/>
      <c r="D727" s="388"/>
      <c r="E727" s="388"/>
      <c r="F727" s="388"/>
      <c r="G727" s="388"/>
      <c r="J727" s="390"/>
      <c r="K727" s="210"/>
    </row>
    <row r="728" spans="1:11" x14ac:dyDescent="0.35">
      <c r="A728" s="388"/>
      <c r="C728" s="388"/>
      <c r="D728" s="388"/>
      <c r="E728" s="388"/>
      <c r="F728" s="388"/>
      <c r="G728" s="388"/>
      <c r="J728" s="390"/>
      <c r="K728" s="210"/>
    </row>
    <row r="729" spans="1:11" x14ac:dyDescent="0.35">
      <c r="A729" s="388"/>
      <c r="C729" s="388"/>
      <c r="D729" s="388"/>
      <c r="E729" s="388"/>
      <c r="F729" s="388"/>
      <c r="G729" s="388"/>
      <c r="J729" s="390"/>
      <c r="K729" s="210"/>
    </row>
    <row r="730" spans="1:11" x14ac:dyDescent="0.35">
      <c r="A730" s="388"/>
      <c r="C730" s="388"/>
      <c r="D730" s="388"/>
      <c r="E730" s="388"/>
      <c r="F730" s="388"/>
      <c r="G730" s="388"/>
      <c r="J730" s="390"/>
      <c r="K730" s="210"/>
    </row>
    <row r="731" spans="1:11" x14ac:dyDescent="0.35">
      <c r="A731" s="388"/>
      <c r="C731" s="388"/>
      <c r="D731" s="388"/>
      <c r="E731" s="388"/>
      <c r="F731" s="388"/>
      <c r="G731" s="388"/>
      <c r="J731" s="390"/>
      <c r="K731" s="210"/>
    </row>
    <row r="732" spans="1:11" x14ac:dyDescent="0.35">
      <c r="A732" s="388"/>
      <c r="C732" s="388"/>
      <c r="D732" s="388"/>
      <c r="E732" s="388"/>
      <c r="F732" s="388"/>
      <c r="G732" s="388"/>
      <c r="J732" s="390"/>
      <c r="K732" s="210"/>
    </row>
    <row r="733" spans="1:11" x14ac:dyDescent="0.35">
      <c r="A733" s="388"/>
      <c r="C733" s="388"/>
      <c r="D733" s="388"/>
      <c r="E733" s="388"/>
      <c r="F733" s="388"/>
      <c r="G733" s="388"/>
      <c r="J733" s="390"/>
      <c r="K733" s="210"/>
    </row>
    <row r="734" spans="1:11" x14ac:dyDescent="0.35">
      <c r="A734" s="388"/>
      <c r="C734" s="388"/>
      <c r="D734" s="388"/>
      <c r="E734" s="388"/>
      <c r="F734" s="388"/>
      <c r="G734" s="388"/>
      <c r="J734" s="390"/>
      <c r="K734" s="210"/>
    </row>
    <row r="735" spans="1:11" x14ac:dyDescent="0.35">
      <c r="A735" s="388"/>
      <c r="C735" s="388"/>
      <c r="D735" s="388"/>
      <c r="E735" s="388"/>
      <c r="F735" s="388"/>
      <c r="G735" s="388"/>
      <c r="J735" s="390"/>
      <c r="K735" s="210"/>
    </row>
    <row r="736" spans="1:11" x14ac:dyDescent="0.35">
      <c r="A736" s="388"/>
      <c r="C736" s="388"/>
      <c r="D736" s="388"/>
      <c r="E736" s="388"/>
      <c r="F736" s="388"/>
      <c r="G736" s="388"/>
      <c r="J736" s="390"/>
      <c r="K736" s="210"/>
    </row>
    <row r="737" spans="1:11" x14ac:dyDescent="0.35">
      <c r="A737" s="388"/>
      <c r="C737" s="388"/>
      <c r="D737" s="388"/>
      <c r="E737" s="388"/>
      <c r="F737" s="388"/>
      <c r="G737" s="388"/>
      <c r="J737" s="390"/>
      <c r="K737" s="210"/>
    </row>
    <row r="738" spans="1:11" x14ac:dyDescent="0.35">
      <c r="A738" s="388"/>
      <c r="C738" s="388"/>
      <c r="D738" s="388"/>
      <c r="E738" s="388"/>
      <c r="F738" s="388"/>
      <c r="G738" s="388"/>
      <c r="J738" s="390"/>
      <c r="K738" s="210"/>
    </row>
    <row r="739" spans="1:11" x14ac:dyDescent="0.35">
      <c r="A739" s="388"/>
      <c r="C739" s="388"/>
      <c r="D739" s="388"/>
      <c r="E739" s="388"/>
      <c r="F739" s="388"/>
      <c r="G739" s="388"/>
      <c r="J739" s="390"/>
      <c r="K739" s="210"/>
    </row>
    <row r="740" spans="1:11" x14ac:dyDescent="0.35">
      <c r="A740" s="388"/>
      <c r="C740" s="388"/>
      <c r="D740" s="388"/>
      <c r="E740" s="388"/>
      <c r="F740" s="388"/>
      <c r="G740" s="388"/>
      <c r="J740" s="390"/>
      <c r="K740" s="210"/>
    </row>
    <row r="741" spans="1:11" x14ac:dyDescent="0.35">
      <c r="A741" s="388"/>
      <c r="C741" s="388"/>
      <c r="D741" s="388"/>
      <c r="E741" s="388"/>
      <c r="F741" s="388"/>
      <c r="G741" s="388"/>
      <c r="J741" s="390"/>
      <c r="K741" s="210"/>
    </row>
    <row r="742" spans="1:11" x14ac:dyDescent="0.35">
      <c r="A742" s="388"/>
      <c r="C742" s="388"/>
      <c r="D742" s="388"/>
      <c r="E742" s="388"/>
      <c r="F742" s="388"/>
      <c r="G742" s="388"/>
      <c r="J742" s="390"/>
      <c r="K742" s="210"/>
    </row>
    <row r="743" spans="1:11" x14ac:dyDescent="0.35">
      <c r="A743" s="388"/>
      <c r="C743" s="388"/>
      <c r="D743" s="388"/>
      <c r="E743" s="388"/>
      <c r="F743" s="388"/>
      <c r="G743" s="388"/>
      <c r="J743" s="390"/>
      <c r="K743" s="210"/>
    </row>
    <row r="744" spans="1:11" x14ac:dyDescent="0.35">
      <c r="A744" s="388"/>
      <c r="C744" s="388"/>
      <c r="D744" s="388"/>
      <c r="E744" s="388"/>
      <c r="F744" s="388"/>
      <c r="G744" s="388"/>
      <c r="J744" s="390"/>
      <c r="K744" s="210"/>
    </row>
    <row r="745" spans="1:11" x14ac:dyDescent="0.35">
      <c r="A745" s="388"/>
      <c r="C745" s="388"/>
      <c r="D745" s="388"/>
      <c r="E745" s="388"/>
      <c r="F745" s="388"/>
      <c r="G745" s="388"/>
      <c r="J745" s="390"/>
      <c r="K745" s="210"/>
    </row>
    <row r="746" spans="1:11" x14ac:dyDescent="0.35">
      <c r="A746" s="388"/>
      <c r="C746" s="388"/>
      <c r="D746" s="388"/>
      <c r="E746" s="388"/>
      <c r="F746" s="388"/>
      <c r="G746" s="388"/>
      <c r="J746" s="390"/>
      <c r="K746" s="210"/>
    </row>
    <row r="747" spans="1:11" x14ac:dyDescent="0.35">
      <c r="A747" s="388"/>
      <c r="C747" s="388"/>
      <c r="D747" s="388"/>
      <c r="E747" s="388"/>
      <c r="F747" s="388"/>
      <c r="G747" s="388"/>
      <c r="J747" s="390"/>
      <c r="K747" s="210"/>
    </row>
    <row r="748" spans="1:11" x14ac:dyDescent="0.35">
      <c r="A748" s="388"/>
      <c r="C748" s="388"/>
      <c r="D748" s="388"/>
      <c r="E748" s="388"/>
      <c r="F748" s="388"/>
      <c r="G748" s="388"/>
      <c r="J748" s="390"/>
      <c r="K748" s="210"/>
    </row>
    <row r="749" spans="1:11" x14ac:dyDescent="0.35">
      <c r="A749" s="388"/>
      <c r="C749" s="388"/>
      <c r="D749" s="388"/>
      <c r="E749" s="388"/>
      <c r="F749" s="388"/>
      <c r="G749" s="388"/>
      <c r="J749" s="390"/>
      <c r="K749" s="210"/>
    </row>
    <row r="750" spans="1:11" x14ac:dyDescent="0.35">
      <c r="A750" s="388"/>
      <c r="C750" s="388"/>
      <c r="D750" s="388"/>
      <c r="E750" s="388"/>
      <c r="F750" s="388"/>
      <c r="G750" s="388"/>
      <c r="J750" s="390"/>
      <c r="K750" s="210"/>
    </row>
    <row r="751" spans="1:11" x14ac:dyDescent="0.35">
      <c r="A751" s="388"/>
      <c r="C751" s="388"/>
      <c r="D751" s="388"/>
      <c r="E751" s="388"/>
      <c r="F751" s="388"/>
      <c r="G751" s="388"/>
      <c r="J751" s="390"/>
      <c r="K751" s="210"/>
    </row>
    <row r="752" spans="1:11" x14ac:dyDescent="0.35">
      <c r="A752" s="388"/>
      <c r="C752" s="388"/>
      <c r="D752" s="388"/>
      <c r="E752" s="388"/>
      <c r="F752" s="388"/>
      <c r="G752" s="388"/>
      <c r="J752" s="390"/>
      <c r="K752" s="210"/>
    </row>
    <row r="753" spans="1:11" x14ac:dyDescent="0.35">
      <c r="A753" s="388"/>
      <c r="C753" s="388"/>
      <c r="D753" s="388"/>
      <c r="E753" s="388"/>
      <c r="F753" s="388"/>
      <c r="G753" s="388"/>
      <c r="J753" s="390"/>
      <c r="K753" s="210"/>
    </row>
    <row r="754" spans="1:11" x14ac:dyDescent="0.35">
      <c r="A754" s="388"/>
      <c r="C754" s="388"/>
      <c r="D754" s="388"/>
      <c r="E754" s="388"/>
      <c r="F754" s="388"/>
      <c r="G754" s="388"/>
      <c r="J754" s="390"/>
      <c r="K754" s="210"/>
    </row>
    <row r="755" spans="1:11" x14ac:dyDescent="0.35">
      <c r="A755" s="388"/>
      <c r="C755" s="388"/>
      <c r="D755" s="388"/>
      <c r="E755" s="388"/>
      <c r="F755" s="388"/>
      <c r="G755" s="388"/>
      <c r="J755" s="390"/>
      <c r="K755" s="210"/>
    </row>
    <row r="756" spans="1:11" x14ac:dyDescent="0.35">
      <c r="A756" s="388"/>
      <c r="C756" s="388"/>
      <c r="D756" s="388"/>
      <c r="E756" s="388"/>
      <c r="F756" s="388"/>
      <c r="G756" s="388"/>
      <c r="J756" s="390"/>
      <c r="K756" s="210"/>
    </row>
    <row r="757" spans="1:11" x14ac:dyDescent="0.35">
      <c r="A757" s="388"/>
      <c r="C757" s="388"/>
      <c r="D757" s="388"/>
      <c r="E757" s="388"/>
      <c r="F757" s="388"/>
      <c r="G757" s="388"/>
      <c r="J757" s="390"/>
      <c r="K757" s="210"/>
    </row>
    <row r="758" spans="1:11" x14ac:dyDescent="0.35">
      <c r="A758" s="388"/>
      <c r="C758" s="388"/>
      <c r="D758" s="388"/>
      <c r="E758" s="388"/>
      <c r="F758" s="388"/>
      <c r="G758" s="388"/>
      <c r="J758" s="390"/>
      <c r="K758" s="210"/>
    </row>
    <row r="759" spans="1:11" x14ac:dyDescent="0.35">
      <c r="A759" s="388"/>
      <c r="C759" s="388"/>
      <c r="D759" s="388"/>
      <c r="E759" s="388"/>
      <c r="F759" s="388"/>
      <c r="G759" s="388"/>
      <c r="J759" s="390"/>
      <c r="K759" s="210"/>
    </row>
    <row r="760" spans="1:11" x14ac:dyDescent="0.35">
      <c r="A760" s="388"/>
      <c r="C760" s="388"/>
      <c r="D760" s="388"/>
      <c r="E760" s="388"/>
      <c r="F760" s="388"/>
      <c r="G760" s="388"/>
      <c r="J760" s="390"/>
      <c r="K760" s="210"/>
    </row>
    <row r="761" spans="1:11" x14ac:dyDescent="0.35">
      <c r="A761" s="388"/>
      <c r="C761" s="388"/>
      <c r="D761" s="388"/>
      <c r="E761" s="388"/>
      <c r="F761" s="388"/>
      <c r="G761" s="388"/>
      <c r="J761" s="390"/>
      <c r="K761" s="210"/>
    </row>
    <row r="762" spans="1:11" x14ac:dyDescent="0.35">
      <c r="A762" s="388"/>
      <c r="C762" s="388"/>
      <c r="D762" s="388"/>
      <c r="E762" s="388"/>
      <c r="F762" s="388"/>
      <c r="G762" s="388"/>
      <c r="J762" s="390"/>
      <c r="K762" s="210"/>
    </row>
    <row r="763" spans="1:11" x14ac:dyDescent="0.35">
      <c r="A763" s="388"/>
      <c r="C763" s="388"/>
      <c r="D763" s="388"/>
      <c r="E763" s="388"/>
      <c r="F763" s="388"/>
      <c r="G763" s="388"/>
      <c r="J763" s="390"/>
      <c r="K763" s="210"/>
    </row>
    <row r="764" spans="1:11" x14ac:dyDescent="0.35">
      <c r="A764" s="388"/>
      <c r="C764" s="388"/>
      <c r="D764" s="388"/>
      <c r="E764" s="388"/>
      <c r="F764" s="388"/>
      <c r="G764" s="388"/>
      <c r="J764" s="390"/>
      <c r="K764" s="210"/>
    </row>
    <row r="765" spans="1:11" x14ac:dyDescent="0.35">
      <c r="A765" s="388"/>
      <c r="C765" s="388"/>
      <c r="D765" s="388"/>
      <c r="E765" s="388"/>
      <c r="F765" s="388"/>
      <c r="G765" s="388"/>
      <c r="J765" s="390"/>
      <c r="K765" s="210"/>
    </row>
    <row r="766" spans="1:11" x14ac:dyDescent="0.35">
      <c r="A766" s="388"/>
      <c r="C766" s="388"/>
      <c r="D766" s="388"/>
      <c r="E766" s="388"/>
      <c r="F766" s="388"/>
      <c r="G766" s="388"/>
      <c r="J766" s="390"/>
      <c r="K766" s="210"/>
    </row>
    <row r="767" spans="1:11" x14ac:dyDescent="0.35">
      <c r="A767" s="388"/>
      <c r="C767" s="388"/>
      <c r="D767" s="388"/>
      <c r="E767" s="388"/>
      <c r="F767" s="388"/>
      <c r="G767" s="388"/>
      <c r="J767" s="390"/>
      <c r="K767" s="210"/>
    </row>
    <row r="768" spans="1:11" x14ac:dyDescent="0.35">
      <c r="A768" s="388"/>
      <c r="C768" s="388"/>
      <c r="D768" s="388"/>
      <c r="E768" s="388"/>
      <c r="F768" s="388"/>
      <c r="G768" s="388"/>
      <c r="J768" s="390"/>
      <c r="K768" s="210"/>
    </row>
    <row r="769" spans="1:11" x14ac:dyDescent="0.35">
      <c r="A769" s="388"/>
      <c r="C769" s="388"/>
      <c r="D769" s="388"/>
      <c r="E769" s="388"/>
      <c r="F769" s="388"/>
      <c r="G769" s="388"/>
      <c r="J769" s="390"/>
      <c r="K769" s="210"/>
    </row>
    <row r="770" spans="1:11" x14ac:dyDescent="0.35">
      <c r="A770" s="388"/>
      <c r="C770" s="388"/>
      <c r="D770" s="388"/>
      <c r="E770" s="388"/>
      <c r="F770" s="388"/>
      <c r="G770" s="388"/>
      <c r="J770" s="390"/>
      <c r="K770" s="210"/>
    </row>
    <row r="771" spans="1:11" x14ac:dyDescent="0.35">
      <c r="A771" s="388"/>
      <c r="C771" s="388"/>
      <c r="D771" s="388"/>
      <c r="E771" s="388"/>
      <c r="F771" s="388"/>
      <c r="G771" s="388"/>
      <c r="J771" s="390"/>
      <c r="K771" s="210"/>
    </row>
    <row r="772" spans="1:11" x14ac:dyDescent="0.35">
      <c r="A772" s="388"/>
      <c r="C772" s="388"/>
      <c r="D772" s="388"/>
      <c r="E772" s="388"/>
      <c r="F772" s="388"/>
      <c r="G772" s="388"/>
      <c r="J772" s="390"/>
      <c r="K772" s="210"/>
    </row>
    <row r="773" spans="1:11" x14ac:dyDescent="0.35">
      <c r="A773" s="388"/>
      <c r="C773" s="388"/>
      <c r="D773" s="388"/>
      <c r="E773" s="388"/>
      <c r="F773" s="388"/>
      <c r="G773" s="388"/>
      <c r="J773" s="390"/>
      <c r="K773" s="210"/>
    </row>
    <row r="774" spans="1:11" x14ac:dyDescent="0.35">
      <c r="A774" s="388"/>
      <c r="C774" s="388"/>
      <c r="D774" s="388"/>
      <c r="E774" s="388"/>
      <c r="F774" s="388"/>
      <c r="G774" s="388"/>
      <c r="J774" s="390"/>
      <c r="K774" s="210"/>
    </row>
    <row r="775" spans="1:11" x14ac:dyDescent="0.35">
      <c r="A775" s="388"/>
      <c r="C775" s="388"/>
      <c r="D775" s="388"/>
      <c r="E775" s="388"/>
      <c r="F775" s="388"/>
      <c r="G775" s="388"/>
      <c r="J775" s="390"/>
      <c r="K775" s="210"/>
    </row>
    <row r="776" spans="1:11" x14ac:dyDescent="0.35">
      <c r="A776" s="388"/>
      <c r="C776" s="388"/>
      <c r="D776" s="388"/>
      <c r="E776" s="388"/>
      <c r="F776" s="388"/>
      <c r="G776" s="388"/>
      <c r="J776" s="390"/>
      <c r="K776" s="210"/>
    </row>
    <row r="777" spans="1:11" x14ac:dyDescent="0.35">
      <c r="A777" s="388"/>
      <c r="C777" s="388"/>
      <c r="D777" s="388"/>
      <c r="E777" s="388"/>
      <c r="F777" s="388"/>
      <c r="G777" s="388"/>
      <c r="J777" s="390"/>
      <c r="K777" s="210"/>
    </row>
    <row r="778" spans="1:11" x14ac:dyDescent="0.35">
      <c r="A778" s="388"/>
      <c r="C778" s="388"/>
      <c r="D778" s="388"/>
      <c r="E778" s="388"/>
      <c r="F778" s="388"/>
      <c r="G778" s="388"/>
      <c r="J778" s="390"/>
      <c r="K778" s="210"/>
    </row>
    <row r="779" spans="1:11" x14ac:dyDescent="0.35">
      <c r="A779" s="388"/>
      <c r="C779" s="388"/>
      <c r="D779" s="388"/>
      <c r="E779" s="388"/>
      <c r="F779" s="388"/>
      <c r="G779" s="388"/>
      <c r="J779" s="390"/>
      <c r="K779" s="210"/>
    </row>
    <row r="780" spans="1:11" x14ac:dyDescent="0.35">
      <c r="A780" s="388"/>
      <c r="C780" s="388"/>
      <c r="D780" s="388"/>
      <c r="E780" s="388"/>
      <c r="F780" s="388"/>
      <c r="G780" s="388"/>
      <c r="J780" s="390"/>
      <c r="K780" s="210"/>
    </row>
    <row r="781" spans="1:11" x14ac:dyDescent="0.35">
      <c r="A781" s="388"/>
      <c r="C781" s="388"/>
      <c r="D781" s="388"/>
      <c r="E781" s="388"/>
      <c r="F781" s="388"/>
      <c r="G781" s="388"/>
      <c r="J781" s="390"/>
      <c r="K781" s="210"/>
    </row>
    <row r="782" spans="1:11" x14ac:dyDescent="0.35">
      <c r="A782" s="388"/>
      <c r="C782" s="388"/>
      <c r="D782" s="388"/>
      <c r="E782" s="388"/>
      <c r="F782" s="388"/>
      <c r="G782" s="388"/>
      <c r="J782" s="390"/>
      <c r="K782" s="210"/>
    </row>
    <row r="783" spans="1:11" x14ac:dyDescent="0.35">
      <c r="A783" s="388"/>
      <c r="C783" s="388"/>
      <c r="D783" s="388"/>
      <c r="E783" s="388"/>
      <c r="F783" s="388"/>
      <c r="G783" s="388"/>
      <c r="J783" s="390"/>
      <c r="K783" s="210"/>
    </row>
    <row r="784" spans="1:11" x14ac:dyDescent="0.35">
      <c r="A784" s="388"/>
      <c r="C784" s="388"/>
      <c r="D784" s="388"/>
      <c r="E784" s="388"/>
      <c r="F784" s="388"/>
      <c r="G784" s="388"/>
      <c r="J784" s="390"/>
      <c r="K784" s="210"/>
    </row>
    <row r="785" spans="1:11" x14ac:dyDescent="0.35">
      <c r="A785" s="388"/>
      <c r="C785" s="388"/>
      <c r="D785" s="388"/>
      <c r="E785" s="388"/>
      <c r="F785" s="388"/>
      <c r="G785" s="388"/>
      <c r="J785" s="390"/>
      <c r="K785" s="210"/>
    </row>
    <row r="786" spans="1:11" x14ac:dyDescent="0.35">
      <c r="A786" s="388"/>
      <c r="C786" s="388"/>
      <c r="D786" s="388"/>
      <c r="E786" s="388"/>
      <c r="F786" s="388"/>
      <c r="G786" s="388"/>
      <c r="J786" s="390"/>
      <c r="K786" s="210"/>
    </row>
    <row r="787" spans="1:11" x14ac:dyDescent="0.35">
      <c r="A787" s="388"/>
      <c r="C787" s="388"/>
      <c r="D787" s="388"/>
      <c r="E787" s="388"/>
      <c r="F787" s="388"/>
      <c r="G787" s="388"/>
      <c r="J787" s="390"/>
      <c r="K787" s="210"/>
    </row>
    <row r="788" spans="1:11" x14ac:dyDescent="0.35">
      <c r="A788" s="388"/>
      <c r="C788" s="388"/>
      <c r="D788" s="388"/>
      <c r="E788" s="388"/>
      <c r="F788" s="388"/>
      <c r="G788" s="388"/>
      <c r="J788" s="390"/>
      <c r="K788" s="210"/>
    </row>
    <row r="789" spans="1:11" x14ac:dyDescent="0.35">
      <c r="A789" s="388"/>
      <c r="C789" s="388"/>
      <c r="D789" s="388"/>
      <c r="E789" s="388"/>
      <c r="F789" s="388"/>
      <c r="G789" s="388"/>
      <c r="J789" s="390"/>
      <c r="K789" s="210"/>
    </row>
    <row r="790" spans="1:11" x14ac:dyDescent="0.35">
      <c r="A790" s="388"/>
      <c r="C790" s="388"/>
      <c r="D790" s="388"/>
      <c r="E790" s="388"/>
      <c r="F790" s="388"/>
      <c r="G790" s="388"/>
      <c r="J790" s="390"/>
      <c r="K790" s="210"/>
    </row>
    <row r="791" spans="1:11" x14ac:dyDescent="0.35">
      <c r="A791" s="388"/>
      <c r="C791" s="388"/>
      <c r="D791" s="388"/>
      <c r="E791" s="388"/>
      <c r="F791" s="388"/>
      <c r="G791" s="388"/>
      <c r="J791" s="390"/>
      <c r="K791" s="210"/>
    </row>
    <row r="792" spans="1:11" x14ac:dyDescent="0.35">
      <c r="A792" s="388"/>
      <c r="C792" s="388"/>
      <c r="D792" s="388"/>
      <c r="E792" s="388"/>
      <c r="F792" s="388"/>
      <c r="G792" s="388"/>
      <c r="J792" s="390"/>
      <c r="K792" s="210"/>
    </row>
    <row r="793" spans="1:11" x14ac:dyDescent="0.35">
      <c r="A793" s="388"/>
      <c r="C793" s="388"/>
      <c r="D793" s="388"/>
      <c r="E793" s="388"/>
      <c r="F793" s="388"/>
      <c r="G793" s="388"/>
      <c r="J793" s="390"/>
      <c r="K793" s="210"/>
    </row>
    <row r="794" spans="1:11" x14ac:dyDescent="0.35">
      <c r="A794" s="388"/>
      <c r="C794" s="388"/>
      <c r="D794" s="388"/>
      <c r="E794" s="388"/>
      <c r="F794" s="388"/>
      <c r="G794" s="388"/>
      <c r="J794" s="390"/>
      <c r="K794" s="210"/>
    </row>
    <row r="795" spans="1:11" x14ac:dyDescent="0.35">
      <c r="A795" s="388"/>
      <c r="C795" s="388"/>
      <c r="D795" s="388"/>
      <c r="E795" s="388"/>
      <c r="F795" s="388"/>
      <c r="G795" s="388"/>
      <c r="J795" s="390"/>
      <c r="K795" s="210"/>
    </row>
    <row r="796" spans="1:11" x14ac:dyDescent="0.35">
      <c r="A796" s="388"/>
      <c r="C796" s="388"/>
      <c r="D796" s="388"/>
      <c r="E796" s="388"/>
      <c r="F796" s="388"/>
      <c r="G796" s="388"/>
      <c r="J796" s="390"/>
      <c r="K796" s="210"/>
    </row>
    <row r="797" spans="1:11" x14ac:dyDescent="0.35">
      <c r="A797" s="388"/>
      <c r="C797" s="388"/>
      <c r="D797" s="388"/>
      <c r="E797" s="388"/>
      <c r="F797" s="388"/>
      <c r="G797" s="388"/>
      <c r="J797" s="390"/>
      <c r="K797" s="210"/>
    </row>
    <row r="798" spans="1:11" x14ac:dyDescent="0.35">
      <c r="A798" s="388"/>
      <c r="C798" s="388"/>
      <c r="D798" s="388"/>
      <c r="E798" s="388"/>
      <c r="F798" s="388"/>
      <c r="G798" s="388"/>
      <c r="J798" s="390"/>
      <c r="K798" s="210"/>
    </row>
    <row r="799" spans="1:11" x14ac:dyDescent="0.35">
      <c r="A799" s="388"/>
      <c r="C799" s="388"/>
      <c r="D799" s="388"/>
      <c r="E799" s="388"/>
      <c r="F799" s="388"/>
      <c r="G799" s="388"/>
      <c r="J799" s="390"/>
      <c r="K799" s="210"/>
    </row>
    <row r="800" spans="1:11" x14ac:dyDescent="0.35">
      <c r="A800" s="388"/>
      <c r="C800" s="388"/>
      <c r="D800" s="388"/>
      <c r="E800" s="388"/>
      <c r="F800" s="388"/>
      <c r="G800" s="388"/>
      <c r="J800" s="390"/>
      <c r="K800" s="210"/>
    </row>
    <row r="801" spans="1:11" x14ac:dyDescent="0.35">
      <c r="A801" s="388"/>
      <c r="C801" s="388"/>
      <c r="D801" s="388"/>
      <c r="E801" s="388"/>
      <c r="F801" s="388"/>
      <c r="G801" s="388"/>
      <c r="J801" s="390"/>
      <c r="K801" s="210"/>
    </row>
    <row r="802" spans="1:11" x14ac:dyDescent="0.35">
      <c r="A802" s="388"/>
      <c r="C802" s="388"/>
      <c r="D802" s="388"/>
      <c r="E802" s="388"/>
      <c r="F802" s="388"/>
      <c r="G802" s="388"/>
      <c r="J802" s="390"/>
      <c r="K802" s="210"/>
    </row>
    <row r="803" spans="1:11" x14ac:dyDescent="0.35">
      <c r="A803" s="388"/>
      <c r="C803" s="388"/>
      <c r="D803" s="388"/>
      <c r="E803" s="388"/>
      <c r="F803" s="388"/>
      <c r="G803" s="388"/>
      <c r="J803" s="390"/>
      <c r="K803" s="210"/>
    </row>
    <row r="804" spans="1:11" x14ac:dyDescent="0.35">
      <c r="A804" s="388"/>
      <c r="C804" s="388"/>
      <c r="D804" s="388"/>
      <c r="E804" s="388"/>
      <c r="F804" s="388"/>
      <c r="G804" s="388"/>
      <c r="J804" s="390"/>
      <c r="K804" s="210"/>
    </row>
    <row r="805" spans="1:11" x14ac:dyDescent="0.35">
      <c r="A805" s="388"/>
      <c r="C805" s="388"/>
      <c r="D805" s="388"/>
      <c r="E805" s="388"/>
      <c r="F805" s="388"/>
      <c r="G805" s="388"/>
      <c r="J805" s="390"/>
      <c r="K805" s="210"/>
    </row>
    <row r="806" spans="1:11" x14ac:dyDescent="0.35">
      <c r="A806" s="388"/>
      <c r="C806" s="388"/>
      <c r="D806" s="388"/>
      <c r="E806" s="388"/>
      <c r="F806" s="388"/>
      <c r="G806" s="388"/>
      <c r="J806" s="390"/>
      <c r="K806" s="210"/>
    </row>
    <row r="807" spans="1:11" x14ac:dyDescent="0.35">
      <c r="A807" s="388"/>
      <c r="C807" s="388"/>
      <c r="D807" s="388"/>
      <c r="E807" s="388"/>
      <c r="F807" s="388"/>
      <c r="G807" s="388"/>
      <c r="J807" s="390"/>
      <c r="K807" s="210"/>
    </row>
    <row r="808" spans="1:11" x14ac:dyDescent="0.35">
      <c r="A808" s="388"/>
      <c r="C808" s="388"/>
      <c r="D808" s="388"/>
      <c r="E808" s="388"/>
      <c r="F808" s="388"/>
      <c r="G808" s="388"/>
      <c r="J808" s="390"/>
      <c r="K808" s="210"/>
    </row>
    <row r="809" spans="1:11" x14ac:dyDescent="0.35">
      <c r="A809" s="388"/>
      <c r="C809" s="388"/>
      <c r="D809" s="388"/>
      <c r="E809" s="388"/>
      <c r="F809" s="388"/>
      <c r="G809" s="388"/>
      <c r="J809" s="390"/>
      <c r="K809" s="210"/>
    </row>
    <row r="810" spans="1:11" x14ac:dyDescent="0.35">
      <c r="A810" s="388"/>
      <c r="C810" s="388"/>
      <c r="D810" s="388"/>
      <c r="E810" s="388"/>
      <c r="F810" s="388"/>
      <c r="G810" s="388"/>
      <c r="J810" s="390"/>
      <c r="K810" s="210"/>
    </row>
    <row r="811" spans="1:11" x14ac:dyDescent="0.35">
      <c r="A811" s="388"/>
      <c r="C811" s="388"/>
      <c r="D811" s="388"/>
      <c r="E811" s="388"/>
      <c r="F811" s="388"/>
      <c r="G811" s="388"/>
      <c r="J811" s="390"/>
      <c r="K811" s="210"/>
    </row>
    <row r="812" spans="1:11" x14ac:dyDescent="0.35">
      <c r="A812" s="388"/>
      <c r="C812" s="388"/>
      <c r="D812" s="388"/>
      <c r="E812" s="388"/>
      <c r="F812" s="388"/>
      <c r="G812" s="388"/>
      <c r="J812" s="390"/>
      <c r="K812" s="210"/>
    </row>
    <row r="813" spans="1:11" x14ac:dyDescent="0.35">
      <c r="A813" s="388"/>
      <c r="C813" s="388"/>
      <c r="D813" s="388"/>
      <c r="E813" s="388"/>
      <c r="F813" s="388"/>
      <c r="G813" s="388"/>
      <c r="J813" s="390"/>
      <c r="K813" s="210"/>
    </row>
    <row r="814" spans="1:11" x14ac:dyDescent="0.35">
      <c r="A814" s="388"/>
      <c r="C814" s="388"/>
      <c r="D814" s="388"/>
      <c r="E814" s="388"/>
      <c r="F814" s="388"/>
      <c r="G814" s="388"/>
      <c r="J814" s="390"/>
      <c r="K814" s="210"/>
    </row>
    <row r="815" spans="1:11" x14ac:dyDescent="0.35">
      <c r="A815" s="388"/>
      <c r="C815" s="388"/>
      <c r="D815" s="388"/>
      <c r="E815" s="388"/>
      <c r="F815" s="388"/>
      <c r="G815" s="388"/>
      <c r="J815" s="390"/>
      <c r="K815" s="210"/>
    </row>
    <row r="816" spans="1:11" x14ac:dyDescent="0.35">
      <c r="A816" s="388"/>
      <c r="C816" s="388"/>
      <c r="D816" s="388"/>
      <c r="E816" s="388"/>
      <c r="F816" s="388"/>
      <c r="G816" s="388"/>
      <c r="J816" s="390"/>
      <c r="K816" s="210"/>
    </row>
    <row r="817" spans="1:11" x14ac:dyDescent="0.35">
      <c r="A817" s="388"/>
      <c r="C817" s="388"/>
      <c r="D817" s="388"/>
      <c r="E817" s="388"/>
      <c r="F817" s="388"/>
      <c r="G817" s="388"/>
      <c r="J817" s="390"/>
      <c r="K817" s="210"/>
    </row>
    <row r="818" spans="1:11" x14ac:dyDescent="0.35">
      <c r="A818" s="388"/>
      <c r="C818" s="388"/>
      <c r="D818" s="388"/>
      <c r="E818" s="388"/>
      <c r="F818" s="388"/>
      <c r="G818" s="388"/>
      <c r="J818" s="390"/>
      <c r="K818" s="210"/>
    </row>
    <row r="819" spans="1:11" x14ac:dyDescent="0.35">
      <c r="A819" s="388"/>
      <c r="C819" s="388"/>
      <c r="D819" s="388"/>
      <c r="E819" s="388"/>
      <c r="F819" s="388"/>
      <c r="G819" s="388"/>
      <c r="J819" s="390"/>
      <c r="K819" s="210"/>
    </row>
    <row r="820" spans="1:11" x14ac:dyDescent="0.35">
      <c r="A820" s="388"/>
      <c r="C820" s="388"/>
      <c r="D820" s="388"/>
      <c r="E820" s="388"/>
      <c r="F820" s="388"/>
      <c r="G820" s="388"/>
      <c r="J820" s="390"/>
      <c r="K820" s="210"/>
    </row>
    <row r="821" spans="1:11" x14ac:dyDescent="0.35">
      <c r="A821" s="388"/>
      <c r="C821" s="388"/>
      <c r="D821" s="388"/>
      <c r="E821" s="388"/>
      <c r="F821" s="388"/>
      <c r="G821" s="388"/>
      <c r="J821" s="390"/>
      <c r="K821" s="210"/>
    </row>
    <row r="822" spans="1:11" x14ac:dyDescent="0.35">
      <c r="A822" s="388"/>
      <c r="C822" s="388"/>
      <c r="D822" s="388"/>
      <c r="E822" s="388"/>
      <c r="F822" s="388"/>
      <c r="G822" s="388"/>
      <c r="J822" s="390"/>
      <c r="K822" s="210"/>
    </row>
    <row r="823" spans="1:11" x14ac:dyDescent="0.35">
      <c r="A823" s="388"/>
      <c r="C823" s="388"/>
      <c r="D823" s="388"/>
      <c r="E823" s="388"/>
      <c r="F823" s="388"/>
      <c r="G823" s="388"/>
      <c r="J823" s="390"/>
      <c r="K823" s="210"/>
    </row>
    <row r="824" spans="1:11" x14ac:dyDescent="0.35">
      <c r="A824" s="388"/>
      <c r="C824" s="388"/>
      <c r="D824" s="388"/>
      <c r="E824" s="388"/>
      <c r="F824" s="388"/>
      <c r="G824" s="388"/>
      <c r="J824" s="390"/>
      <c r="K824" s="210"/>
    </row>
    <row r="825" spans="1:11" x14ac:dyDescent="0.35">
      <c r="A825" s="388"/>
      <c r="C825" s="388"/>
      <c r="D825" s="388"/>
      <c r="E825" s="388"/>
      <c r="F825" s="388"/>
      <c r="G825" s="388"/>
      <c r="J825" s="390"/>
      <c r="K825" s="210"/>
    </row>
    <row r="826" spans="1:11" x14ac:dyDescent="0.35">
      <c r="A826" s="388"/>
      <c r="C826" s="388"/>
      <c r="D826" s="388"/>
      <c r="E826" s="388"/>
      <c r="F826" s="388"/>
      <c r="G826" s="388"/>
      <c r="J826" s="390"/>
      <c r="K826" s="210"/>
    </row>
    <row r="827" spans="1:11" x14ac:dyDescent="0.35">
      <c r="A827" s="388"/>
      <c r="C827" s="388"/>
      <c r="D827" s="388"/>
      <c r="E827" s="388"/>
      <c r="F827" s="388"/>
      <c r="G827" s="388"/>
      <c r="J827" s="390"/>
      <c r="K827" s="210"/>
    </row>
    <row r="828" spans="1:11" x14ac:dyDescent="0.35">
      <c r="A828" s="388"/>
      <c r="C828" s="388"/>
      <c r="D828" s="388"/>
      <c r="E828" s="388"/>
      <c r="F828" s="388"/>
      <c r="G828" s="388"/>
      <c r="J828" s="390"/>
      <c r="K828" s="210"/>
    </row>
    <row r="829" spans="1:11" x14ac:dyDescent="0.35">
      <c r="A829" s="388"/>
      <c r="C829" s="388"/>
      <c r="D829" s="388"/>
      <c r="E829" s="388"/>
      <c r="F829" s="388"/>
      <c r="G829" s="388"/>
      <c r="J829" s="390"/>
      <c r="K829" s="210"/>
    </row>
    <row r="830" spans="1:11" x14ac:dyDescent="0.35">
      <c r="A830" s="388"/>
      <c r="C830" s="388"/>
      <c r="D830" s="388"/>
      <c r="E830" s="388"/>
      <c r="F830" s="388"/>
      <c r="G830" s="388"/>
      <c r="J830" s="390"/>
      <c r="K830" s="210"/>
    </row>
    <row r="831" spans="1:11" x14ac:dyDescent="0.35">
      <c r="A831" s="388"/>
      <c r="C831" s="388"/>
      <c r="D831" s="388"/>
      <c r="E831" s="388"/>
      <c r="F831" s="388"/>
      <c r="G831" s="388"/>
      <c r="J831" s="390"/>
      <c r="K831" s="210"/>
    </row>
    <row r="832" spans="1:11" x14ac:dyDescent="0.35">
      <c r="A832" s="388"/>
      <c r="C832" s="388"/>
      <c r="D832" s="388"/>
      <c r="E832" s="388"/>
      <c r="F832" s="388"/>
      <c r="G832" s="388"/>
      <c r="J832" s="390"/>
      <c r="K832" s="210"/>
    </row>
    <row r="833" spans="1:11" x14ac:dyDescent="0.35">
      <c r="A833" s="388"/>
      <c r="C833" s="388"/>
      <c r="D833" s="388"/>
      <c r="E833" s="388"/>
      <c r="F833" s="388"/>
      <c r="G833" s="388"/>
      <c r="J833" s="390"/>
      <c r="K833" s="210"/>
    </row>
    <row r="834" spans="1:11" x14ac:dyDescent="0.35">
      <c r="A834" s="388"/>
      <c r="C834" s="388"/>
      <c r="D834" s="388"/>
      <c r="E834" s="388"/>
      <c r="F834" s="388"/>
      <c r="G834" s="388"/>
      <c r="J834" s="390"/>
      <c r="K834" s="210"/>
    </row>
    <row r="835" spans="1:11" x14ac:dyDescent="0.35">
      <c r="A835" s="388"/>
      <c r="C835" s="388"/>
      <c r="D835" s="388"/>
      <c r="E835" s="388"/>
      <c r="F835" s="388"/>
      <c r="G835" s="388"/>
      <c r="J835" s="390"/>
      <c r="K835" s="210"/>
    </row>
    <row r="836" spans="1:11" x14ac:dyDescent="0.35">
      <c r="A836" s="388"/>
      <c r="C836" s="388"/>
      <c r="D836" s="388"/>
      <c r="E836" s="388"/>
      <c r="F836" s="388"/>
      <c r="G836" s="388"/>
      <c r="J836" s="390"/>
      <c r="K836" s="210"/>
    </row>
    <row r="837" spans="1:11" x14ac:dyDescent="0.35">
      <c r="A837" s="388"/>
      <c r="C837" s="388"/>
      <c r="D837" s="388"/>
      <c r="E837" s="388"/>
      <c r="F837" s="388"/>
      <c r="G837" s="388"/>
      <c r="J837" s="390"/>
      <c r="K837" s="210"/>
    </row>
    <row r="838" spans="1:11" x14ac:dyDescent="0.35">
      <c r="A838" s="388"/>
      <c r="C838" s="388"/>
      <c r="D838" s="388"/>
      <c r="E838" s="388"/>
      <c r="F838" s="388"/>
      <c r="G838" s="388"/>
      <c r="J838" s="390"/>
      <c r="K838" s="210"/>
    </row>
    <row r="839" spans="1:11" x14ac:dyDescent="0.35">
      <c r="A839" s="388"/>
      <c r="C839" s="388"/>
      <c r="D839" s="388"/>
      <c r="E839" s="388"/>
      <c r="F839" s="388"/>
      <c r="G839" s="388"/>
      <c r="J839" s="390"/>
      <c r="K839" s="210"/>
    </row>
    <row r="840" spans="1:11" x14ac:dyDescent="0.35">
      <c r="A840" s="388"/>
      <c r="C840" s="388"/>
      <c r="D840" s="388"/>
      <c r="E840" s="388"/>
      <c r="F840" s="388"/>
      <c r="G840" s="388"/>
      <c r="J840" s="390"/>
      <c r="K840" s="210"/>
    </row>
    <row r="841" spans="1:11" x14ac:dyDescent="0.35">
      <c r="A841" s="388"/>
      <c r="C841" s="388"/>
      <c r="D841" s="388"/>
      <c r="E841" s="388"/>
      <c r="F841" s="388"/>
      <c r="G841" s="388"/>
      <c r="J841" s="390"/>
      <c r="K841" s="210"/>
    </row>
    <row r="842" spans="1:11" x14ac:dyDescent="0.35">
      <c r="A842" s="388"/>
      <c r="C842" s="388"/>
      <c r="D842" s="388"/>
      <c r="E842" s="388"/>
      <c r="F842" s="388"/>
      <c r="G842" s="388"/>
      <c r="J842" s="390"/>
      <c r="K842" s="210"/>
    </row>
    <row r="843" spans="1:11" x14ac:dyDescent="0.35">
      <c r="A843" s="388"/>
      <c r="C843" s="388"/>
      <c r="D843" s="388"/>
      <c r="E843" s="388"/>
      <c r="F843" s="388"/>
      <c r="G843" s="388"/>
      <c r="J843" s="390"/>
      <c r="K843" s="210"/>
    </row>
    <row r="844" spans="1:11" x14ac:dyDescent="0.35">
      <c r="A844" s="388"/>
      <c r="C844" s="388"/>
      <c r="D844" s="388"/>
      <c r="E844" s="388"/>
      <c r="F844" s="388"/>
      <c r="G844" s="388"/>
      <c r="J844" s="390"/>
      <c r="K844" s="210"/>
    </row>
    <row r="845" spans="1:11" x14ac:dyDescent="0.35">
      <c r="A845" s="388"/>
      <c r="C845" s="388"/>
      <c r="D845" s="388"/>
      <c r="E845" s="388"/>
      <c r="F845" s="388"/>
      <c r="G845" s="388"/>
      <c r="J845" s="390"/>
      <c r="K845" s="210"/>
    </row>
    <row r="846" spans="1:11" x14ac:dyDescent="0.35">
      <c r="A846" s="388"/>
      <c r="C846" s="388"/>
      <c r="D846" s="388"/>
      <c r="E846" s="388"/>
      <c r="F846" s="388"/>
      <c r="G846" s="388"/>
      <c r="J846" s="390"/>
      <c r="K846" s="210"/>
    </row>
    <row r="847" spans="1:11" x14ac:dyDescent="0.35">
      <c r="A847" s="388"/>
      <c r="C847" s="388"/>
      <c r="D847" s="388"/>
      <c r="E847" s="388"/>
      <c r="F847" s="388"/>
      <c r="G847" s="388"/>
      <c r="J847" s="390"/>
      <c r="K847" s="210"/>
    </row>
    <row r="848" spans="1:11" x14ac:dyDescent="0.35">
      <c r="A848" s="388"/>
      <c r="C848" s="388"/>
      <c r="D848" s="388"/>
      <c r="E848" s="388"/>
      <c r="F848" s="388"/>
      <c r="G848" s="388"/>
      <c r="J848" s="390"/>
      <c r="K848" s="210"/>
    </row>
    <row r="849" spans="1:11" x14ac:dyDescent="0.35">
      <c r="A849" s="388"/>
      <c r="C849" s="388"/>
      <c r="D849" s="388"/>
      <c r="E849" s="388"/>
      <c r="F849" s="388"/>
      <c r="G849" s="388"/>
      <c r="J849" s="390"/>
      <c r="K849" s="210"/>
    </row>
    <row r="850" spans="1:11" x14ac:dyDescent="0.35">
      <c r="A850" s="388"/>
      <c r="C850" s="388"/>
      <c r="D850" s="388"/>
      <c r="E850" s="388"/>
      <c r="F850" s="388"/>
      <c r="G850" s="388"/>
      <c r="J850" s="390"/>
      <c r="K850" s="210"/>
    </row>
    <row r="851" spans="1:11" x14ac:dyDescent="0.35">
      <c r="A851" s="388"/>
      <c r="C851" s="388"/>
      <c r="D851" s="388"/>
      <c r="E851" s="388"/>
      <c r="F851" s="388"/>
      <c r="G851" s="388"/>
      <c r="J851" s="390"/>
      <c r="K851" s="210"/>
    </row>
    <row r="852" spans="1:11" x14ac:dyDescent="0.35">
      <c r="A852" s="388"/>
      <c r="C852" s="388"/>
      <c r="D852" s="388"/>
      <c r="E852" s="388"/>
      <c r="F852" s="388"/>
      <c r="G852" s="388"/>
      <c r="J852" s="390"/>
      <c r="K852" s="210"/>
    </row>
    <row r="853" spans="1:11" x14ac:dyDescent="0.35">
      <c r="A853" s="388"/>
      <c r="C853" s="388"/>
      <c r="D853" s="388"/>
      <c r="E853" s="388"/>
      <c r="F853" s="388"/>
      <c r="G853" s="388"/>
      <c r="J853" s="390"/>
      <c r="K853" s="210"/>
    </row>
    <row r="854" spans="1:11" x14ac:dyDescent="0.35">
      <c r="A854" s="388"/>
      <c r="C854" s="388"/>
      <c r="D854" s="388"/>
      <c r="E854" s="388"/>
      <c r="F854" s="388"/>
      <c r="G854" s="388"/>
      <c r="J854" s="390"/>
      <c r="K854" s="210"/>
    </row>
    <row r="855" spans="1:11" x14ac:dyDescent="0.35">
      <c r="A855" s="388"/>
      <c r="C855" s="388"/>
      <c r="D855" s="388"/>
      <c r="E855" s="388"/>
      <c r="F855" s="388"/>
      <c r="G855" s="388"/>
      <c r="J855" s="390"/>
      <c r="K855" s="210"/>
    </row>
    <row r="856" spans="1:11" x14ac:dyDescent="0.35">
      <c r="A856" s="388"/>
      <c r="C856" s="388"/>
      <c r="D856" s="388"/>
      <c r="E856" s="388"/>
      <c r="F856" s="388"/>
      <c r="G856" s="388"/>
      <c r="J856" s="390"/>
      <c r="K856" s="210"/>
    </row>
    <row r="857" spans="1:11" x14ac:dyDescent="0.35">
      <c r="A857" s="388"/>
      <c r="C857" s="388"/>
      <c r="D857" s="388"/>
      <c r="E857" s="388"/>
      <c r="F857" s="388"/>
      <c r="G857" s="388"/>
      <c r="J857" s="390"/>
      <c r="K857" s="210"/>
    </row>
    <row r="858" spans="1:11" x14ac:dyDescent="0.35">
      <c r="A858" s="388"/>
      <c r="C858" s="388"/>
      <c r="D858" s="388"/>
      <c r="E858" s="388"/>
      <c r="F858" s="388"/>
      <c r="G858" s="388"/>
      <c r="J858" s="390"/>
      <c r="K858" s="210"/>
    </row>
    <row r="859" spans="1:11" x14ac:dyDescent="0.35">
      <c r="A859" s="388"/>
      <c r="C859" s="388"/>
      <c r="D859" s="388"/>
      <c r="E859" s="388"/>
      <c r="F859" s="388"/>
      <c r="G859" s="388"/>
      <c r="J859" s="390"/>
      <c r="K859" s="210"/>
    </row>
    <row r="860" spans="1:11" x14ac:dyDescent="0.35">
      <c r="A860" s="388"/>
      <c r="C860" s="388"/>
      <c r="D860" s="388"/>
      <c r="E860" s="388"/>
      <c r="F860" s="388"/>
      <c r="G860" s="388"/>
      <c r="J860" s="390"/>
      <c r="K860" s="210"/>
    </row>
    <row r="861" spans="1:11" x14ac:dyDescent="0.35">
      <c r="A861" s="388"/>
      <c r="C861" s="388"/>
      <c r="D861" s="388"/>
      <c r="E861" s="388"/>
      <c r="F861" s="388"/>
      <c r="G861" s="388"/>
      <c r="J861" s="390"/>
      <c r="K861" s="210"/>
    </row>
    <row r="862" spans="1:11" x14ac:dyDescent="0.35">
      <c r="A862" s="388"/>
      <c r="C862" s="388"/>
      <c r="D862" s="388"/>
      <c r="E862" s="388"/>
      <c r="F862" s="388"/>
      <c r="G862" s="388"/>
      <c r="J862" s="390"/>
      <c r="K862" s="210"/>
    </row>
    <row r="863" spans="1:11" x14ac:dyDescent="0.35">
      <c r="A863" s="388"/>
      <c r="C863" s="388"/>
      <c r="D863" s="388"/>
      <c r="E863" s="388"/>
      <c r="F863" s="388"/>
      <c r="G863" s="388"/>
      <c r="J863" s="390"/>
      <c r="K863" s="210"/>
    </row>
    <row r="864" spans="1:11" x14ac:dyDescent="0.35">
      <c r="A864" s="388"/>
      <c r="C864" s="388"/>
      <c r="D864" s="388"/>
      <c r="E864" s="388"/>
      <c r="F864" s="388"/>
      <c r="G864" s="388"/>
      <c r="J864" s="390"/>
      <c r="K864" s="210"/>
    </row>
    <row r="865" spans="1:11" x14ac:dyDescent="0.35">
      <c r="A865" s="388"/>
      <c r="C865" s="388"/>
      <c r="D865" s="388"/>
      <c r="E865" s="388"/>
      <c r="F865" s="388"/>
      <c r="G865" s="388"/>
      <c r="J865" s="390"/>
      <c r="K865" s="210"/>
    </row>
    <row r="866" spans="1:11" x14ac:dyDescent="0.35">
      <c r="A866" s="388"/>
      <c r="C866" s="388"/>
      <c r="D866" s="388"/>
      <c r="E866" s="388"/>
      <c r="F866" s="388"/>
      <c r="G866" s="388"/>
      <c r="J866" s="390"/>
      <c r="K866" s="210"/>
    </row>
    <row r="867" spans="1:11" x14ac:dyDescent="0.35">
      <c r="A867" s="388"/>
      <c r="C867" s="388"/>
      <c r="D867" s="388"/>
      <c r="E867" s="388"/>
      <c r="F867" s="388"/>
      <c r="G867" s="388"/>
      <c r="J867" s="390"/>
      <c r="K867" s="210"/>
    </row>
    <row r="868" spans="1:11" x14ac:dyDescent="0.35">
      <c r="A868" s="388"/>
      <c r="C868" s="388"/>
      <c r="D868" s="388"/>
      <c r="E868" s="388"/>
      <c r="F868" s="388"/>
      <c r="G868" s="388"/>
      <c r="J868" s="390"/>
      <c r="K868" s="210"/>
    </row>
    <row r="869" spans="1:11" x14ac:dyDescent="0.35">
      <c r="A869" s="388"/>
      <c r="C869" s="388"/>
      <c r="D869" s="388"/>
      <c r="E869" s="388"/>
      <c r="F869" s="388"/>
      <c r="G869" s="388"/>
      <c r="J869" s="390"/>
      <c r="K869" s="210"/>
    </row>
    <row r="870" spans="1:11" x14ac:dyDescent="0.35">
      <c r="A870" s="388"/>
      <c r="C870" s="388"/>
      <c r="D870" s="388"/>
      <c r="E870" s="388"/>
      <c r="F870" s="388"/>
      <c r="G870" s="388"/>
      <c r="J870" s="390"/>
      <c r="K870" s="210"/>
    </row>
    <row r="871" spans="1:11" x14ac:dyDescent="0.35">
      <c r="A871" s="388"/>
      <c r="C871" s="388"/>
      <c r="D871" s="388"/>
      <c r="E871" s="388"/>
      <c r="F871" s="388"/>
      <c r="G871" s="388"/>
      <c r="J871" s="390"/>
      <c r="K871" s="210"/>
    </row>
    <row r="872" spans="1:11" x14ac:dyDescent="0.35">
      <c r="A872" s="388"/>
      <c r="C872" s="388"/>
      <c r="D872" s="388"/>
      <c r="E872" s="388"/>
      <c r="F872" s="388"/>
      <c r="G872" s="388"/>
      <c r="J872" s="390"/>
      <c r="K872" s="210"/>
    </row>
    <row r="873" spans="1:11" x14ac:dyDescent="0.35">
      <c r="A873" s="388"/>
      <c r="C873" s="388"/>
      <c r="D873" s="388"/>
      <c r="E873" s="388"/>
      <c r="F873" s="388"/>
      <c r="G873" s="388"/>
      <c r="J873" s="390"/>
      <c r="K873" s="210"/>
    </row>
    <row r="874" spans="1:11" x14ac:dyDescent="0.35">
      <c r="A874" s="388"/>
      <c r="C874" s="388"/>
      <c r="D874" s="388"/>
      <c r="E874" s="388"/>
      <c r="F874" s="388"/>
      <c r="G874" s="388"/>
      <c r="J874" s="390"/>
      <c r="K874" s="210"/>
    </row>
    <row r="875" spans="1:11" x14ac:dyDescent="0.35">
      <c r="A875" s="388"/>
      <c r="C875" s="388"/>
      <c r="D875" s="388"/>
      <c r="E875" s="388"/>
      <c r="F875" s="388"/>
      <c r="G875" s="388"/>
      <c r="J875" s="390"/>
      <c r="K875" s="210"/>
    </row>
    <row r="876" spans="1:11" x14ac:dyDescent="0.35">
      <c r="A876" s="388"/>
      <c r="C876" s="388"/>
      <c r="D876" s="388"/>
      <c r="E876" s="388"/>
      <c r="F876" s="388"/>
      <c r="G876" s="388"/>
      <c r="J876" s="390"/>
      <c r="K876" s="210"/>
    </row>
    <row r="877" spans="1:11" x14ac:dyDescent="0.35">
      <c r="A877" s="388"/>
      <c r="C877" s="388"/>
      <c r="D877" s="388"/>
      <c r="E877" s="388"/>
      <c r="F877" s="388"/>
      <c r="G877" s="388"/>
      <c r="J877" s="390"/>
      <c r="K877" s="210"/>
    </row>
    <row r="878" spans="1:11" x14ac:dyDescent="0.35">
      <c r="A878" s="388"/>
      <c r="C878" s="388"/>
      <c r="D878" s="388"/>
      <c r="E878" s="388"/>
      <c r="F878" s="388"/>
      <c r="G878" s="388"/>
      <c r="J878" s="390"/>
      <c r="K878" s="210"/>
    </row>
    <row r="879" spans="1:11" x14ac:dyDescent="0.35">
      <c r="A879" s="388"/>
      <c r="C879" s="388"/>
      <c r="D879" s="388"/>
      <c r="E879" s="388"/>
      <c r="F879" s="388"/>
      <c r="G879" s="388"/>
      <c r="J879" s="390"/>
      <c r="K879" s="210"/>
    </row>
    <row r="880" spans="1:11" x14ac:dyDescent="0.35">
      <c r="A880" s="388"/>
      <c r="C880" s="388"/>
      <c r="D880" s="388"/>
      <c r="E880" s="388"/>
      <c r="F880" s="388"/>
      <c r="G880" s="388"/>
      <c r="J880" s="390"/>
      <c r="K880" s="210"/>
    </row>
    <row r="881" spans="1:11" x14ac:dyDescent="0.35">
      <c r="A881" s="388"/>
      <c r="C881" s="388"/>
      <c r="D881" s="388"/>
      <c r="E881" s="388"/>
      <c r="F881" s="388"/>
      <c r="G881" s="388"/>
      <c r="J881" s="390"/>
      <c r="K881" s="210"/>
    </row>
    <row r="882" spans="1:11" x14ac:dyDescent="0.35">
      <c r="A882" s="388"/>
      <c r="C882" s="388"/>
      <c r="D882" s="388"/>
      <c r="E882" s="388"/>
      <c r="F882" s="388"/>
      <c r="G882" s="388"/>
      <c r="J882" s="390"/>
      <c r="K882" s="210"/>
    </row>
    <row r="883" spans="1:11" x14ac:dyDescent="0.35">
      <c r="A883" s="388"/>
      <c r="C883" s="388"/>
      <c r="D883" s="388"/>
      <c r="E883" s="388"/>
      <c r="F883" s="388"/>
      <c r="G883" s="388"/>
      <c r="J883" s="390"/>
      <c r="K883" s="210"/>
    </row>
    <row r="884" spans="1:11" x14ac:dyDescent="0.35">
      <c r="A884" s="388"/>
      <c r="C884" s="388"/>
      <c r="D884" s="388"/>
      <c r="E884" s="388"/>
      <c r="F884" s="388"/>
      <c r="G884" s="388"/>
      <c r="J884" s="390"/>
      <c r="K884" s="210"/>
    </row>
    <row r="885" spans="1:11" x14ac:dyDescent="0.35">
      <c r="A885" s="388"/>
      <c r="C885" s="388"/>
      <c r="D885" s="388"/>
      <c r="E885" s="388"/>
      <c r="F885" s="388"/>
      <c r="G885" s="388"/>
      <c r="J885" s="390"/>
      <c r="K885" s="210"/>
    </row>
    <row r="886" spans="1:11" x14ac:dyDescent="0.35">
      <c r="A886" s="388"/>
      <c r="C886" s="388"/>
      <c r="D886" s="388"/>
      <c r="E886" s="388"/>
      <c r="F886" s="388"/>
      <c r="G886" s="388"/>
      <c r="J886" s="390"/>
      <c r="K886" s="210"/>
    </row>
    <row r="887" spans="1:11" x14ac:dyDescent="0.35">
      <c r="A887" s="388"/>
      <c r="C887" s="388"/>
      <c r="D887" s="388"/>
      <c r="E887" s="388"/>
      <c r="F887" s="388"/>
      <c r="G887" s="388"/>
      <c r="J887" s="390"/>
      <c r="K887" s="210"/>
    </row>
    <row r="888" spans="1:11" x14ac:dyDescent="0.35">
      <c r="A888" s="388"/>
      <c r="C888" s="388"/>
      <c r="D888" s="388"/>
      <c r="E888" s="388"/>
      <c r="F888" s="388"/>
      <c r="G888" s="388"/>
      <c r="J888" s="390"/>
      <c r="K888" s="210"/>
    </row>
    <row r="889" spans="1:11" x14ac:dyDescent="0.35">
      <c r="A889" s="388"/>
      <c r="C889" s="388"/>
      <c r="D889" s="388"/>
      <c r="E889" s="388"/>
      <c r="F889" s="388"/>
      <c r="G889" s="388"/>
      <c r="J889" s="390"/>
      <c r="K889" s="210"/>
    </row>
    <row r="890" spans="1:11" x14ac:dyDescent="0.35">
      <c r="A890" s="388"/>
      <c r="C890" s="388"/>
      <c r="D890" s="388"/>
      <c r="E890" s="388"/>
      <c r="F890" s="388"/>
      <c r="G890" s="388"/>
      <c r="J890" s="390"/>
      <c r="K890" s="210"/>
    </row>
    <row r="891" spans="1:11" x14ac:dyDescent="0.35">
      <c r="A891" s="388"/>
      <c r="C891" s="388"/>
      <c r="D891" s="388"/>
      <c r="E891" s="388"/>
      <c r="F891" s="388"/>
      <c r="G891" s="388"/>
      <c r="J891" s="390"/>
      <c r="K891" s="210"/>
    </row>
    <row r="892" spans="1:11" x14ac:dyDescent="0.35">
      <c r="A892" s="388"/>
      <c r="C892" s="388"/>
      <c r="D892" s="388"/>
      <c r="E892" s="388"/>
      <c r="F892" s="388"/>
      <c r="G892" s="388"/>
      <c r="J892" s="390"/>
      <c r="K892" s="210"/>
    </row>
    <row r="893" spans="1:11" x14ac:dyDescent="0.35">
      <c r="A893" s="388"/>
      <c r="C893" s="388"/>
      <c r="D893" s="388"/>
      <c r="E893" s="388"/>
      <c r="F893" s="388"/>
      <c r="G893" s="388"/>
      <c r="J893" s="390"/>
      <c r="K893" s="210"/>
    </row>
    <row r="894" spans="1:11" x14ac:dyDescent="0.35">
      <c r="A894" s="388"/>
      <c r="C894" s="388"/>
      <c r="D894" s="388"/>
      <c r="E894" s="388"/>
      <c r="F894" s="388"/>
      <c r="G894" s="388"/>
      <c r="J894" s="390"/>
      <c r="K894" s="210"/>
    </row>
    <row r="895" spans="1:11" x14ac:dyDescent="0.35">
      <c r="A895" s="388"/>
      <c r="C895" s="388"/>
      <c r="D895" s="388"/>
      <c r="E895" s="388"/>
      <c r="F895" s="388"/>
      <c r="G895" s="388"/>
      <c r="J895" s="390"/>
      <c r="K895" s="210"/>
    </row>
    <row r="896" spans="1:11" x14ac:dyDescent="0.35">
      <c r="A896" s="388"/>
      <c r="C896" s="388"/>
      <c r="D896" s="388"/>
      <c r="E896" s="388"/>
      <c r="F896" s="388"/>
      <c r="G896" s="388"/>
      <c r="J896" s="390"/>
      <c r="K896" s="210"/>
    </row>
    <row r="897" spans="1:11" x14ac:dyDescent="0.35">
      <c r="A897" s="388"/>
      <c r="C897" s="388"/>
      <c r="D897" s="388"/>
      <c r="E897" s="388"/>
      <c r="F897" s="388"/>
      <c r="G897" s="388"/>
      <c r="J897" s="390"/>
      <c r="K897" s="210"/>
    </row>
    <row r="898" spans="1:11" x14ac:dyDescent="0.35">
      <c r="A898" s="388"/>
      <c r="C898" s="388"/>
      <c r="D898" s="388"/>
      <c r="E898" s="388"/>
      <c r="F898" s="388"/>
      <c r="G898" s="388"/>
      <c r="J898" s="390"/>
      <c r="K898" s="210"/>
    </row>
    <row r="899" spans="1:11" x14ac:dyDescent="0.35">
      <c r="A899" s="388"/>
      <c r="C899" s="388"/>
      <c r="D899" s="388"/>
      <c r="E899" s="388"/>
      <c r="F899" s="388"/>
      <c r="G899" s="388"/>
      <c r="J899" s="390"/>
      <c r="K899" s="210"/>
    </row>
    <row r="900" spans="1:11" x14ac:dyDescent="0.35">
      <c r="A900" s="388"/>
      <c r="C900" s="388"/>
      <c r="D900" s="388"/>
      <c r="E900" s="388"/>
      <c r="F900" s="388"/>
      <c r="G900" s="388"/>
      <c r="J900" s="390"/>
      <c r="K900" s="210"/>
    </row>
    <row r="901" spans="1:11" x14ac:dyDescent="0.35">
      <c r="A901" s="388"/>
      <c r="C901" s="388"/>
      <c r="D901" s="388"/>
      <c r="E901" s="388"/>
      <c r="F901" s="388"/>
      <c r="G901" s="388"/>
      <c r="J901" s="390"/>
      <c r="K901" s="210"/>
    </row>
    <row r="902" spans="1:11" x14ac:dyDescent="0.35">
      <c r="A902" s="388"/>
      <c r="C902" s="388"/>
      <c r="D902" s="388"/>
      <c r="E902" s="388"/>
      <c r="F902" s="388"/>
      <c r="G902" s="388"/>
      <c r="J902" s="390"/>
      <c r="K902" s="210"/>
    </row>
    <row r="903" spans="1:11" x14ac:dyDescent="0.35">
      <c r="A903" s="388"/>
      <c r="C903" s="388"/>
      <c r="D903" s="388"/>
      <c r="E903" s="388"/>
      <c r="F903" s="388"/>
      <c r="G903" s="388"/>
      <c r="J903" s="390"/>
      <c r="K903" s="210"/>
    </row>
    <row r="904" spans="1:11" x14ac:dyDescent="0.35">
      <c r="A904" s="388"/>
      <c r="C904" s="388"/>
      <c r="D904" s="388"/>
      <c r="E904" s="388"/>
      <c r="F904" s="388"/>
      <c r="G904" s="388"/>
      <c r="J904" s="390"/>
      <c r="K904" s="210"/>
    </row>
    <row r="905" spans="1:11" x14ac:dyDescent="0.35">
      <c r="A905" s="388"/>
      <c r="C905" s="388"/>
      <c r="D905" s="388"/>
      <c r="E905" s="388"/>
      <c r="F905" s="388"/>
      <c r="G905" s="388"/>
      <c r="J905" s="390"/>
      <c r="K905" s="210"/>
    </row>
    <row r="906" spans="1:11" x14ac:dyDescent="0.35">
      <c r="A906" s="388"/>
      <c r="C906" s="388"/>
      <c r="D906" s="388"/>
      <c r="E906" s="388"/>
      <c r="F906" s="388"/>
      <c r="G906" s="388"/>
      <c r="J906" s="390"/>
      <c r="K906" s="210"/>
    </row>
    <row r="907" spans="1:11" x14ac:dyDescent="0.35">
      <c r="A907" s="388"/>
      <c r="C907" s="388"/>
      <c r="D907" s="388"/>
      <c r="E907" s="388"/>
      <c r="F907" s="388"/>
      <c r="G907" s="388"/>
      <c r="J907" s="390"/>
      <c r="K907" s="210"/>
    </row>
    <row r="908" spans="1:11" x14ac:dyDescent="0.35">
      <c r="A908" s="388"/>
      <c r="C908" s="388"/>
      <c r="D908" s="388"/>
      <c r="E908" s="388"/>
      <c r="F908" s="388"/>
      <c r="G908" s="388"/>
      <c r="J908" s="390"/>
      <c r="K908" s="210"/>
    </row>
    <row r="909" spans="1:11" x14ac:dyDescent="0.35">
      <c r="A909" s="388"/>
      <c r="C909" s="388"/>
      <c r="D909" s="388"/>
      <c r="E909" s="388"/>
      <c r="F909" s="388"/>
      <c r="G909" s="388"/>
      <c r="J909" s="390"/>
      <c r="K909" s="210"/>
    </row>
    <row r="910" spans="1:11" x14ac:dyDescent="0.35">
      <c r="A910" s="388"/>
      <c r="C910" s="388"/>
      <c r="D910" s="388"/>
      <c r="E910" s="388"/>
      <c r="F910" s="388"/>
      <c r="G910" s="388"/>
      <c r="J910" s="390"/>
      <c r="K910" s="210"/>
    </row>
    <row r="911" spans="1:11" x14ac:dyDescent="0.35">
      <c r="A911" s="388"/>
      <c r="C911" s="388"/>
      <c r="D911" s="388"/>
      <c r="E911" s="388"/>
      <c r="F911" s="388"/>
      <c r="G911" s="388"/>
      <c r="J911" s="390"/>
      <c r="K911" s="210"/>
    </row>
    <row r="912" spans="1:11" x14ac:dyDescent="0.35">
      <c r="A912" s="388"/>
      <c r="C912" s="388"/>
      <c r="D912" s="388"/>
      <c r="E912" s="388"/>
      <c r="F912" s="388"/>
      <c r="G912" s="388"/>
      <c r="J912" s="390"/>
      <c r="K912" s="210"/>
    </row>
    <row r="913" spans="1:11" x14ac:dyDescent="0.35">
      <c r="A913" s="388"/>
      <c r="C913" s="388"/>
      <c r="D913" s="388"/>
      <c r="E913" s="388"/>
      <c r="F913" s="388"/>
      <c r="G913" s="388"/>
      <c r="J913" s="390"/>
      <c r="K913" s="210"/>
    </row>
    <row r="914" spans="1:11" x14ac:dyDescent="0.35">
      <c r="A914" s="388"/>
      <c r="C914" s="388"/>
      <c r="D914" s="388"/>
      <c r="E914" s="388"/>
      <c r="F914" s="388"/>
      <c r="G914" s="388"/>
      <c r="J914" s="390"/>
      <c r="K914" s="210"/>
    </row>
    <row r="915" spans="1:11" x14ac:dyDescent="0.35">
      <c r="A915" s="388"/>
      <c r="C915" s="388"/>
      <c r="D915" s="388"/>
      <c r="E915" s="388"/>
      <c r="F915" s="388"/>
      <c r="G915" s="388"/>
      <c r="J915" s="390"/>
      <c r="K915" s="210"/>
    </row>
    <row r="916" spans="1:11" x14ac:dyDescent="0.35">
      <c r="A916" s="388"/>
      <c r="C916" s="388"/>
      <c r="D916" s="388"/>
      <c r="E916" s="388"/>
      <c r="F916" s="388"/>
      <c r="G916" s="388"/>
      <c r="J916" s="390"/>
      <c r="K916" s="210"/>
    </row>
    <row r="917" spans="1:11" x14ac:dyDescent="0.35">
      <c r="A917" s="388"/>
      <c r="C917" s="388"/>
      <c r="D917" s="388"/>
      <c r="E917" s="388"/>
      <c r="F917" s="388"/>
      <c r="G917" s="388"/>
      <c r="J917" s="390"/>
      <c r="K917" s="210"/>
    </row>
    <row r="918" spans="1:11" x14ac:dyDescent="0.35">
      <c r="A918" s="388"/>
      <c r="C918" s="388"/>
      <c r="D918" s="388"/>
      <c r="E918" s="388"/>
      <c r="F918" s="388"/>
      <c r="G918" s="388"/>
      <c r="J918" s="390"/>
      <c r="K918" s="210"/>
    </row>
    <row r="919" spans="1:11" x14ac:dyDescent="0.35">
      <c r="A919" s="388"/>
      <c r="C919" s="388"/>
      <c r="D919" s="388"/>
      <c r="E919" s="388"/>
      <c r="F919" s="388"/>
      <c r="G919" s="388"/>
      <c r="J919" s="390"/>
      <c r="K919" s="210"/>
    </row>
    <row r="920" spans="1:11" x14ac:dyDescent="0.35">
      <c r="A920" s="388"/>
      <c r="C920" s="388"/>
      <c r="D920" s="388"/>
      <c r="E920" s="388"/>
      <c r="F920" s="388"/>
      <c r="G920" s="388"/>
      <c r="J920" s="390"/>
      <c r="K920" s="210"/>
    </row>
    <row r="921" spans="1:11" x14ac:dyDescent="0.35">
      <c r="A921" s="388"/>
      <c r="C921" s="388"/>
      <c r="D921" s="388"/>
      <c r="E921" s="388"/>
      <c r="F921" s="388"/>
      <c r="G921" s="388"/>
      <c r="J921" s="390"/>
      <c r="K921" s="210"/>
    </row>
    <row r="922" spans="1:11" x14ac:dyDescent="0.35">
      <c r="A922" s="388"/>
      <c r="C922" s="388"/>
      <c r="D922" s="388"/>
      <c r="E922" s="388"/>
      <c r="F922" s="388"/>
      <c r="G922" s="388"/>
      <c r="J922" s="390"/>
      <c r="K922" s="210"/>
    </row>
    <row r="923" spans="1:11" x14ac:dyDescent="0.35">
      <c r="A923" s="388"/>
      <c r="C923" s="388"/>
      <c r="D923" s="388"/>
      <c r="E923" s="388"/>
      <c r="F923" s="388"/>
      <c r="G923" s="388"/>
      <c r="J923" s="390"/>
      <c r="K923" s="210"/>
    </row>
    <row r="924" spans="1:11" x14ac:dyDescent="0.35">
      <c r="A924" s="388"/>
      <c r="C924" s="388"/>
      <c r="D924" s="388"/>
      <c r="E924" s="388"/>
      <c r="F924" s="388"/>
      <c r="G924" s="388"/>
      <c r="J924" s="390"/>
      <c r="K924" s="210"/>
    </row>
    <row r="925" spans="1:11" x14ac:dyDescent="0.35">
      <c r="A925" s="388"/>
      <c r="C925" s="388"/>
      <c r="D925" s="388"/>
      <c r="E925" s="388"/>
      <c r="F925" s="388"/>
      <c r="G925" s="388"/>
      <c r="J925" s="390"/>
      <c r="K925" s="210"/>
    </row>
    <row r="926" spans="1:11" x14ac:dyDescent="0.35">
      <c r="A926" s="388"/>
      <c r="C926" s="388"/>
      <c r="D926" s="388"/>
      <c r="E926" s="388"/>
      <c r="F926" s="388"/>
      <c r="G926" s="388"/>
      <c r="J926" s="390"/>
      <c r="K926" s="210"/>
    </row>
    <row r="927" spans="1:11" x14ac:dyDescent="0.35">
      <c r="A927" s="388"/>
      <c r="C927" s="388"/>
      <c r="D927" s="388"/>
      <c r="E927" s="388"/>
      <c r="F927" s="388"/>
      <c r="G927" s="388"/>
      <c r="J927" s="390"/>
      <c r="K927" s="210"/>
    </row>
    <row r="928" spans="1:11" x14ac:dyDescent="0.35">
      <c r="A928" s="388"/>
      <c r="C928" s="388"/>
      <c r="D928" s="388"/>
      <c r="E928" s="388"/>
      <c r="F928" s="388"/>
      <c r="G928" s="388"/>
      <c r="J928" s="390"/>
      <c r="K928" s="210"/>
    </row>
    <row r="929" spans="1:11" x14ac:dyDescent="0.35">
      <c r="A929" s="388"/>
      <c r="C929" s="388"/>
      <c r="D929" s="388"/>
      <c r="E929" s="388"/>
      <c r="F929" s="388"/>
      <c r="G929" s="388"/>
      <c r="J929" s="390"/>
      <c r="K929" s="210"/>
    </row>
    <row r="930" spans="1:11" x14ac:dyDescent="0.35">
      <c r="A930" s="388"/>
      <c r="C930" s="388"/>
      <c r="D930" s="388"/>
      <c r="E930" s="388"/>
      <c r="F930" s="388"/>
      <c r="G930" s="388"/>
      <c r="J930" s="390"/>
      <c r="K930" s="210"/>
    </row>
    <row r="931" spans="1:11" x14ac:dyDescent="0.35">
      <c r="A931" s="388"/>
      <c r="C931" s="388"/>
      <c r="D931" s="388"/>
      <c r="E931" s="388"/>
      <c r="F931" s="388"/>
      <c r="G931" s="388"/>
      <c r="J931" s="390"/>
      <c r="K931" s="210"/>
    </row>
    <row r="932" spans="1:11" x14ac:dyDescent="0.35">
      <c r="A932" s="388"/>
      <c r="C932" s="388"/>
      <c r="D932" s="388"/>
      <c r="E932" s="388"/>
      <c r="F932" s="388"/>
      <c r="G932" s="388"/>
      <c r="J932" s="390"/>
      <c r="K932" s="210"/>
    </row>
    <row r="933" spans="1:11" x14ac:dyDescent="0.35">
      <c r="A933" s="388"/>
      <c r="C933" s="388"/>
      <c r="D933" s="388"/>
      <c r="E933" s="388"/>
      <c r="F933" s="388"/>
      <c r="G933" s="388"/>
      <c r="J933" s="390"/>
      <c r="K933" s="210"/>
    </row>
    <row r="934" spans="1:11" x14ac:dyDescent="0.35">
      <c r="A934" s="388"/>
      <c r="C934" s="388"/>
      <c r="D934" s="388"/>
      <c r="E934" s="388"/>
      <c r="F934" s="388"/>
      <c r="G934" s="388"/>
      <c r="J934" s="390"/>
      <c r="K934" s="210"/>
    </row>
    <row r="935" spans="1:11" x14ac:dyDescent="0.35">
      <c r="A935" s="388"/>
      <c r="C935" s="388"/>
      <c r="D935" s="388"/>
      <c r="E935" s="388"/>
      <c r="F935" s="388"/>
      <c r="G935" s="388"/>
      <c r="J935" s="390"/>
      <c r="K935" s="210"/>
    </row>
    <row r="936" spans="1:11" x14ac:dyDescent="0.35">
      <c r="A936" s="388"/>
      <c r="C936" s="388"/>
      <c r="D936" s="388"/>
      <c r="E936" s="388"/>
      <c r="F936" s="388"/>
      <c r="G936" s="388"/>
      <c r="J936" s="390"/>
      <c r="K936" s="210"/>
    </row>
    <row r="937" spans="1:11" x14ac:dyDescent="0.35">
      <c r="A937" s="388"/>
      <c r="C937" s="388"/>
      <c r="D937" s="388"/>
      <c r="E937" s="388"/>
      <c r="F937" s="388"/>
      <c r="G937" s="388"/>
      <c r="J937" s="390"/>
      <c r="K937" s="210"/>
    </row>
    <row r="938" spans="1:11" x14ac:dyDescent="0.35">
      <c r="A938" s="388"/>
      <c r="C938" s="388"/>
      <c r="D938" s="388"/>
      <c r="E938" s="388"/>
      <c r="F938" s="388"/>
      <c r="G938" s="388"/>
      <c r="J938" s="390"/>
      <c r="K938" s="210"/>
    </row>
    <row r="939" spans="1:11" x14ac:dyDescent="0.35">
      <c r="A939" s="388"/>
      <c r="C939" s="388"/>
      <c r="D939" s="388"/>
      <c r="E939" s="388"/>
      <c r="F939" s="388"/>
      <c r="G939" s="388"/>
      <c r="J939" s="390"/>
      <c r="K939" s="210"/>
    </row>
    <row r="940" spans="1:11" x14ac:dyDescent="0.35">
      <c r="A940" s="388"/>
      <c r="C940" s="388"/>
      <c r="D940" s="388"/>
      <c r="E940" s="388"/>
      <c r="F940" s="388"/>
      <c r="G940" s="388"/>
      <c r="J940" s="390"/>
      <c r="K940" s="210"/>
    </row>
    <row r="941" spans="1:11" x14ac:dyDescent="0.35">
      <c r="A941" s="388"/>
      <c r="C941" s="388"/>
      <c r="D941" s="388"/>
      <c r="E941" s="388"/>
      <c r="F941" s="388"/>
      <c r="G941" s="388"/>
      <c r="J941" s="390"/>
      <c r="K941" s="210"/>
    </row>
    <row r="942" spans="1:11" x14ac:dyDescent="0.35">
      <c r="A942" s="388"/>
      <c r="C942" s="388"/>
      <c r="D942" s="388"/>
      <c r="E942" s="388"/>
      <c r="F942" s="388"/>
      <c r="G942" s="388"/>
      <c r="J942" s="390"/>
      <c r="K942" s="210"/>
    </row>
    <row r="943" spans="1:11" x14ac:dyDescent="0.35">
      <c r="A943" s="388"/>
      <c r="C943" s="388"/>
      <c r="D943" s="388"/>
      <c r="E943" s="388"/>
      <c r="F943" s="388"/>
      <c r="G943" s="388"/>
      <c r="J943" s="390"/>
      <c r="K943" s="210"/>
    </row>
    <row r="944" spans="1:11" x14ac:dyDescent="0.35">
      <c r="A944" s="388"/>
      <c r="C944" s="388"/>
      <c r="D944" s="388"/>
      <c r="E944" s="388"/>
      <c r="F944" s="388"/>
      <c r="G944" s="388"/>
      <c r="J944" s="390"/>
      <c r="K944" s="210"/>
    </row>
    <row r="945" spans="1:11" x14ac:dyDescent="0.35">
      <c r="A945" s="388"/>
      <c r="C945" s="388"/>
      <c r="D945" s="388"/>
      <c r="E945" s="388"/>
      <c r="F945" s="388"/>
      <c r="G945" s="388"/>
      <c r="J945" s="390"/>
      <c r="K945" s="210"/>
    </row>
    <row r="946" spans="1:11" x14ac:dyDescent="0.35">
      <c r="A946" s="388"/>
      <c r="C946" s="388"/>
      <c r="D946" s="388"/>
      <c r="E946" s="388"/>
      <c r="F946" s="388"/>
      <c r="G946" s="388"/>
      <c r="J946" s="390"/>
      <c r="K946" s="210"/>
    </row>
    <row r="947" spans="1:11" x14ac:dyDescent="0.35">
      <c r="A947" s="388"/>
      <c r="C947" s="388"/>
      <c r="D947" s="388"/>
      <c r="E947" s="388"/>
      <c r="F947" s="388"/>
      <c r="G947" s="388"/>
      <c r="J947" s="390"/>
      <c r="K947" s="210"/>
    </row>
    <row r="948" spans="1:11" x14ac:dyDescent="0.35">
      <c r="A948" s="388"/>
      <c r="C948" s="388"/>
      <c r="D948" s="388"/>
      <c r="E948" s="388"/>
      <c r="F948" s="388"/>
      <c r="G948" s="388"/>
      <c r="J948" s="390"/>
      <c r="K948" s="210"/>
    </row>
    <row r="949" spans="1:11" x14ac:dyDescent="0.35">
      <c r="A949" s="388"/>
      <c r="C949" s="388"/>
      <c r="D949" s="388"/>
      <c r="E949" s="388"/>
      <c r="F949" s="388"/>
      <c r="G949" s="388"/>
      <c r="J949" s="390"/>
      <c r="K949" s="210"/>
    </row>
    <row r="950" spans="1:11" x14ac:dyDescent="0.35">
      <c r="A950" s="388"/>
      <c r="C950" s="388"/>
      <c r="D950" s="388"/>
      <c r="E950" s="388"/>
      <c r="F950" s="388"/>
      <c r="G950" s="388"/>
      <c r="J950" s="390"/>
      <c r="K950" s="210"/>
    </row>
    <row r="951" spans="1:11" x14ac:dyDescent="0.35">
      <c r="A951" s="388"/>
      <c r="C951" s="388"/>
      <c r="D951" s="388"/>
      <c r="E951" s="388"/>
      <c r="F951" s="388"/>
      <c r="G951" s="388"/>
      <c r="J951" s="390"/>
      <c r="K951" s="210"/>
    </row>
    <row r="952" spans="1:11" x14ac:dyDescent="0.35">
      <c r="A952" s="388"/>
      <c r="C952" s="388"/>
      <c r="D952" s="388"/>
      <c r="E952" s="388"/>
      <c r="F952" s="388"/>
      <c r="G952" s="388"/>
      <c r="J952" s="390"/>
      <c r="K952" s="210"/>
    </row>
    <row r="953" spans="1:11" x14ac:dyDescent="0.35">
      <c r="A953" s="388"/>
      <c r="C953" s="388"/>
      <c r="D953" s="388"/>
      <c r="E953" s="388"/>
      <c r="F953" s="388"/>
      <c r="G953" s="388"/>
      <c r="J953" s="390"/>
      <c r="K953" s="210"/>
    </row>
    <row r="954" spans="1:11" x14ac:dyDescent="0.35">
      <c r="A954" s="388"/>
      <c r="C954" s="388"/>
      <c r="D954" s="388"/>
      <c r="E954" s="388"/>
      <c r="F954" s="388"/>
      <c r="G954" s="388"/>
      <c r="J954" s="390"/>
      <c r="K954" s="210"/>
    </row>
    <row r="955" spans="1:11" x14ac:dyDescent="0.35">
      <c r="A955" s="388"/>
      <c r="C955" s="388"/>
      <c r="D955" s="388"/>
      <c r="E955" s="388"/>
      <c r="F955" s="388"/>
      <c r="G955" s="388"/>
      <c r="J955" s="390"/>
      <c r="K955" s="210"/>
    </row>
    <row r="956" spans="1:11" x14ac:dyDescent="0.35">
      <c r="A956" s="388"/>
      <c r="C956" s="388"/>
      <c r="D956" s="388"/>
      <c r="E956" s="388"/>
      <c r="F956" s="388"/>
      <c r="G956" s="388"/>
      <c r="J956" s="390"/>
      <c r="K956" s="210"/>
    </row>
    <row r="957" spans="1:11" x14ac:dyDescent="0.35">
      <c r="A957" s="388"/>
      <c r="C957" s="388"/>
      <c r="D957" s="388"/>
      <c r="E957" s="388"/>
      <c r="F957" s="388"/>
      <c r="G957" s="388"/>
      <c r="J957" s="390"/>
      <c r="K957" s="210"/>
    </row>
    <row r="958" spans="1:11" x14ac:dyDescent="0.35">
      <c r="A958" s="388"/>
      <c r="C958" s="388"/>
      <c r="D958" s="388"/>
      <c r="E958" s="388"/>
      <c r="F958" s="388"/>
      <c r="G958" s="388"/>
      <c r="J958" s="390"/>
      <c r="K958" s="210"/>
    </row>
    <row r="959" spans="1:11" x14ac:dyDescent="0.35">
      <c r="A959" s="388"/>
      <c r="C959" s="388"/>
      <c r="D959" s="388"/>
      <c r="E959" s="388"/>
      <c r="F959" s="388"/>
      <c r="G959" s="388"/>
      <c r="J959" s="390"/>
      <c r="K959" s="210"/>
    </row>
    <row r="960" spans="1:11" x14ac:dyDescent="0.35">
      <c r="A960" s="388"/>
      <c r="C960" s="388"/>
      <c r="D960" s="388"/>
      <c r="E960" s="388"/>
      <c r="F960" s="388"/>
      <c r="G960" s="388"/>
      <c r="J960" s="390"/>
      <c r="K960" s="210"/>
    </row>
    <row r="961" spans="1:11" x14ac:dyDescent="0.35">
      <c r="A961" s="388"/>
      <c r="C961" s="388"/>
      <c r="D961" s="388"/>
      <c r="E961" s="388"/>
      <c r="F961" s="388"/>
      <c r="G961" s="388"/>
      <c r="J961" s="390"/>
      <c r="K961" s="210"/>
    </row>
    <row r="962" spans="1:11" x14ac:dyDescent="0.35">
      <c r="A962" s="388"/>
      <c r="C962" s="388"/>
      <c r="D962" s="388"/>
      <c r="E962" s="388"/>
      <c r="F962" s="388"/>
      <c r="G962" s="388"/>
      <c r="J962" s="390"/>
      <c r="K962" s="210"/>
    </row>
    <row r="963" spans="1:11" x14ac:dyDescent="0.35">
      <c r="A963" s="388"/>
      <c r="C963" s="388"/>
      <c r="D963" s="388"/>
      <c r="E963" s="388"/>
      <c r="F963" s="388"/>
      <c r="G963" s="388"/>
      <c r="J963" s="390"/>
      <c r="K963" s="210"/>
    </row>
    <row r="964" spans="1:11" x14ac:dyDescent="0.35">
      <c r="A964" s="388"/>
      <c r="C964" s="388"/>
      <c r="D964" s="388"/>
      <c r="E964" s="388"/>
      <c r="F964" s="388"/>
      <c r="G964" s="388"/>
      <c r="J964" s="390"/>
      <c r="K964" s="210"/>
    </row>
    <row r="965" spans="1:11" x14ac:dyDescent="0.35">
      <c r="A965" s="388"/>
      <c r="C965" s="388"/>
      <c r="D965" s="388"/>
      <c r="E965" s="388"/>
      <c r="F965" s="388"/>
      <c r="G965" s="388"/>
      <c r="J965" s="390"/>
      <c r="K965" s="210"/>
    </row>
    <row r="966" spans="1:11" x14ac:dyDescent="0.35">
      <c r="A966" s="388"/>
      <c r="C966" s="388"/>
      <c r="D966" s="388"/>
      <c r="E966" s="388"/>
      <c r="F966" s="388"/>
      <c r="G966" s="388"/>
      <c r="J966" s="390"/>
      <c r="K966" s="210"/>
    </row>
    <row r="967" spans="1:11" x14ac:dyDescent="0.35">
      <c r="A967" s="388"/>
      <c r="C967" s="388"/>
      <c r="D967" s="388"/>
      <c r="E967" s="388"/>
      <c r="F967" s="388"/>
      <c r="G967" s="388"/>
      <c r="J967" s="390"/>
      <c r="K967" s="210"/>
    </row>
    <row r="968" spans="1:11" x14ac:dyDescent="0.35">
      <c r="A968" s="388"/>
      <c r="C968" s="388"/>
      <c r="D968" s="388"/>
      <c r="E968" s="388"/>
      <c r="F968" s="388"/>
      <c r="G968" s="388"/>
      <c r="J968" s="390"/>
      <c r="K968" s="210"/>
    </row>
    <row r="969" spans="1:11" x14ac:dyDescent="0.35">
      <c r="A969" s="388"/>
      <c r="C969" s="388"/>
      <c r="D969" s="388"/>
      <c r="E969" s="388"/>
      <c r="F969" s="388"/>
      <c r="G969" s="388"/>
      <c r="J969" s="390"/>
      <c r="K969" s="210"/>
    </row>
    <row r="970" spans="1:11" x14ac:dyDescent="0.35">
      <c r="A970" s="388"/>
      <c r="C970" s="388"/>
      <c r="D970" s="388"/>
      <c r="E970" s="388"/>
      <c r="F970" s="388"/>
      <c r="G970" s="388"/>
      <c r="J970" s="390"/>
      <c r="K970" s="210"/>
    </row>
    <row r="971" spans="1:11" x14ac:dyDescent="0.35">
      <c r="A971" s="388"/>
      <c r="C971" s="388"/>
      <c r="D971" s="388"/>
      <c r="E971" s="388"/>
      <c r="F971" s="388"/>
      <c r="G971" s="388"/>
      <c r="J971" s="390"/>
      <c r="K971" s="210"/>
    </row>
    <row r="972" spans="1:11" x14ac:dyDescent="0.35">
      <c r="A972" s="388"/>
      <c r="C972" s="388"/>
      <c r="D972" s="388"/>
      <c r="E972" s="388"/>
      <c r="F972" s="388"/>
      <c r="G972" s="388"/>
      <c r="J972" s="390"/>
      <c r="K972" s="210"/>
    </row>
    <row r="973" spans="1:11" x14ac:dyDescent="0.35">
      <c r="A973" s="388"/>
      <c r="C973" s="388"/>
      <c r="D973" s="388"/>
      <c r="E973" s="388"/>
      <c r="F973" s="388"/>
      <c r="G973" s="388"/>
      <c r="J973" s="390"/>
      <c r="K973" s="210"/>
    </row>
    <row r="974" spans="1:11" x14ac:dyDescent="0.35">
      <c r="A974" s="388"/>
      <c r="C974" s="388"/>
      <c r="D974" s="388"/>
      <c r="E974" s="388"/>
      <c r="F974" s="388"/>
      <c r="G974" s="388"/>
      <c r="J974" s="390"/>
      <c r="K974" s="210"/>
    </row>
    <row r="975" spans="1:11" x14ac:dyDescent="0.35">
      <c r="A975" s="388"/>
      <c r="C975" s="388"/>
      <c r="D975" s="388"/>
      <c r="E975" s="388"/>
      <c r="F975" s="388"/>
      <c r="G975" s="388"/>
      <c r="J975" s="390"/>
      <c r="K975" s="210"/>
    </row>
    <row r="976" spans="1:11" x14ac:dyDescent="0.35">
      <c r="A976" s="388"/>
      <c r="C976" s="388"/>
      <c r="D976" s="388"/>
      <c r="E976" s="388"/>
      <c r="F976" s="388"/>
      <c r="G976" s="388"/>
      <c r="J976" s="390"/>
      <c r="K976" s="210"/>
    </row>
    <row r="977" spans="1:11" x14ac:dyDescent="0.35">
      <c r="A977" s="388"/>
      <c r="C977" s="388"/>
      <c r="D977" s="388"/>
      <c r="E977" s="388"/>
      <c r="F977" s="388"/>
      <c r="G977" s="388"/>
      <c r="J977" s="390"/>
      <c r="K977" s="210"/>
    </row>
    <row r="978" spans="1:11" x14ac:dyDescent="0.35">
      <c r="A978" s="388"/>
      <c r="C978" s="388"/>
      <c r="D978" s="388"/>
      <c r="E978" s="388"/>
      <c r="F978" s="388"/>
      <c r="G978" s="388"/>
      <c r="J978" s="390"/>
      <c r="K978" s="210"/>
    </row>
    <row r="979" spans="1:11" x14ac:dyDescent="0.35">
      <c r="A979" s="388"/>
      <c r="C979" s="388"/>
      <c r="D979" s="388"/>
      <c r="E979" s="388"/>
      <c r="F979" s="388"/>
      <c r="G979" s="388"/>
      <c r="J979" s="390"/>
      <c r="K979" s="210"/>
    </row>
    <row r="980" spans="1:11" x14ac:dyDescent="0.35">
      <c r="A980" s="388"/>
      <c r="C980" s="388"/>
      <c r="D980" s="388"/>
      <c r="E980" s="388"/>
      <c r="F980" s="388"/>
      <c r="G980" s="388"/>
      <c r="J980" s="390"/>
      <c r="K980" s="210"/>
    </row>
    <row r="981" spans="1:11" x14ac:dyDescent="0.35">
      <c r="A981" s="388"/>
      <c r="C981" s="388"/>
      <c r="D981" s="388"/>
      <c r="E981" s="388"/>
      <c r="F981" s="388"/>
      <c r="G981" s="388"/>
      <c r="J981" s="390"/>
      <c r="K981" s="210"/>
    </row>
    <row r="982" spans="1:11" x14ac:dyDescent="0.35">
      <c r="A982" s="388"/>
      <c r="C982" s="388"/>
      <c r="D982" s="388"/>
      <c r="E982" s="388"/>
      <c r="F982" s="388"/>
      <c r="G982" s="388"/>
      <c r="J982" s="390"/>
      <c r="K982" s="210"/>
    </row>
    <row r="983" spans="1:11" x14ac:dyDescent="0.35">
      <c r="A983" s="388"/>
      <c r="C983" s="388"/>
      <c r="D983" s="388"/>
      <c r="E983" s="388"/>
      <c r="F983" s="388"/>
      <c r="G983" s="388"/>
      <c r="J983" s="390"/>
      <c r="K983" s="210"/>
    </row>
    <row r="984" spans="1:11" x14ac:dyDescent="0.35">
      <c r="A984" s="388"/>
      <c r="C984" s="388"/>
      <c r="D984" s="388"/>
      <c r="E984" s="388"/>
      <c r="F984" s="388"/>
      <c r="G984" s="388"/>
      <c r="J984" s="390"/>
      <c r="K984" s="210"/>
    </row>
    <row r="985" spans="1:11" x14ac:dyDescent="0.35">
      <c r="A985" s="388"/>
      <c r="C985" s="388"/>
      <c r="D985" s="388"/>
      <c r="E985" s="388"/>
      <c r="F985" s="388"/>
      <c r="G985" s="388"/>
      <c r="J985" s="390"/>
      <c r="K985" s="210"/>
    </row>
    <row r="986" spans="1:11" x14ac:dyDescent="0.35">
      <c r="A986" s="388"/>
      <c r="C986" s="388"/>
      <c r="D986" s="388"/>
      <c r="E986" s="388"/>
      <c r="F986" s="388"/>
      <c r="G986" s="388"/>
      <c r="J986" s="390"/>
      <c r="K986" s="210"/>
    </row>
    <row r="987" spans="1:11" x14ac:dyDescent="0.35">
      <c r="A987" s="388"/>
      <c r="C987" s="388"/>
      <c r="D987" s="388"/>
      <c r="E987" s="388"/>
      <c r="F987" s="388"/>
      <c r="G987" s="388"/>
      <c r="J987" s="390"/>
      <c r="K987" s="210"/>
    </row>
    <row r="988" spans="1:11" x14ac:dyDescent="0.35">
      <c r="A988" s="388"/>
      <c r="C988" s="388"/>
      <c r="D988" s="388"/>
      <c r="E988" s="388"/>
      <c r="F988" s="388"/>
      <c r="G988" s="388"/>
      <c r="J988" s="390"/>
      <c r="K988" s="210"/>
    </row>
    <row r="989" spans="1:11" x14ac:dyDescent="0.35">
      <c r="A989" s="388"/>
      <c r="C989" s="388"/>
      <c r="D989" s="388"/>
      <c r="E989" s="388"/>
      <c r="F989" s="388"/>
      <c r="G989" s="388"/>
      <c r="J989" s="390"/>
      <c r="K989" s="210"/>
    </row>
    <row r="990" spans="1:11" x14ac:dyDescent="0.35">
      <c r="A990" s="388"/>
      <c r="C990" s="388"/>
      <c r="D990" s="388"/>
      <c r="E990" s="388"/>
      <c r="F990" s="388"/>
      <c r="G990" s="388"/>
      <c r="J990" s="390"/>
      <c r="K990" s="210"/>
    </row>
    <row r="991" spans="1:11" x14ac:dyDescent="0.35">
      <c r="A991" s="388"/>
      <c r="C991" s="388"/>
      <c r="D991" s="388"/>
      <c r="E991" s="388"/>
      <c r="F991" s="388"/>
      <c r="G991" s="388"/>
      <c r="J991" s="390"/>
      <c r="K991" s="210"/>
    </row>
    <row r="992" spans="1:11" x14ac:dyDescent="0.35">
      <c r="A992" s="388"/>
      <c r="C992" s="388"/>
      <c r="D992" s="388"/>
      <c r="E992" s="388"/>
      <c r="F992" s="388"/>
      <c r="G992" s="388"/>
      <c r="J992" s="390"/>
      <c r="K992" s="210"/>
    </row>
    <row r="993" spans="1:11" x14ac:dyDescent="0.35">
      <c r="A993" s="388"/>
      <c r="C993" s="388"/>
      <c r="D993" s="388"/>
      <c r="E993" s="388"/>
      <c r="F993" s="388"/>
      <c r="G993" s="388"/>
      <c r="J993" s="390"/>
      <c r="K993" s="210"/>
    </row>
    <row r="994" spans="1:11" x14ac:dyDescent="0.35">
      <c r="A994" s="388"/>
      <c r="C994" s="388"/>
      <c r="D994" s="388"/>
      <c r="E994" s="388"/>
      <c r="F994" s="388"/>
      <c r="G994" s="388"/>
      <c r="J994" s="390"/>
      <c r="K994" s="210"/>
    </row>
    <row r="995" spans="1:11" x14ac:dyDescent="0.35">
      <c r="A995" s="388"/>
      <c r="C995" s="388"/>
      <c r="D995" s="388"/>
      <c r="E995" s="388"/>
      <c r="F995" s="388"/>
      <c r="G995" s="388"/>
      <c r="J995" s="390"/>
      <c r="K995" s="210"/>
    </row>
    <row r="996" spans="1:11" x14ac:dyDescent="0.35">
      <c r="A996" s="388"/>
      <c r="C996" s="388"/>
      <c r="D996" s="388"/>
      <c r="E996" s="388"/>
      <c r="F996" s="388"/>
      <c r="G996" s="388"/>
      <c r="J996" s="390"/>
      <c r="K996" s="210"/>
    </row>
    <row r="997" spans="1:11" x14ac:dyDescent="0.35">
      <c r="A997" s="388"/>
      <c r="C997" s="388"/>
      <c r="D997" s="388"/>
      <c r="E997" s="388"/>
      <c r="F997" s="388"/>
      <c r="G997" s="388"/>
      <c r="J997" s="390"/>
      <c r="K997" s="210"/>
    </row>
    <row r="998" spans="1:11" x14ac:dyDescent="0.35">
      <c r="A998" s="388"/>
      <c r="C998" s="388"/>
      <c r="D998" s="388"/>
      <c r="E998" s="388"/>
      <c r="F998" s="388"/>
      <c r="G998" s="388"/>
      <c r="J998" s="390"/>
      <c r="K998" s="210"/>
    </row>
    <row r="999" spans="1:11" x14ac:dyDescent="0.35">
      <c r="A999" s="388"/>
      <c r="C999" s="388"/>
      <c r="D999" s="388"/>
      <c r="E999" s="388"/>
      <c r="F999" s="388"/>
      <c r="G999" s="388"/>
      <c r="J999" s="390"/>
      <c r="K999" s="210"/>
    </row>
    <row r="1000" spans="1:11" x14ac:dyDescent="0.35">
      <c r="A1000" s="388"/>
      <c r="C1000" s="388"/>
      <c r="D1000" s="388"/>
      <c r="E1000" s="388"/>
      <c r="F1000" s="388"/>
      <c r="G1000" s="388"/>
      <c r="J1000" s="390"/>
      <c r="K1000" s="210"/>
    </row>
    <row r="1001" spans="1:11" x14ac:dyDescent="0.35">
      <c r="A1001" s="388"/>
      <c r="C1001" s="388"/>
      <c r="D1001" s="388"/>
      <c r="E1001" s="388"/>
      <c r="F1001" s="388"/>
      <c r="G1001" s="388"/>
      <c r="J1001" s="390"/>
      <c r="K1001" s="210"/>
    </row>
  </sheetData>
  <mergeCells count="21">
    <mergeCell ref="B2:B4"/>
    <mergeCell ref="C2:C4"/>
    <mergeCell ref="D2:D4"/>
    <mergeCell ref="E2:E4"/>
    <mergeCell ref="F2:F4"/>
    <mergeCell ref="A319:C319"/>
    <mergeCell ref="A1:M1"/>
    <mergeCell ref="K2:K4"/>
    <mergeCell ref="A26:C26"/>
    <mergeCell ref="A37:C37"/>
    <mergeCell ref="A281:C281"/>
    <mergeCell ref="A294:C294"/>
    <mergeCell ref="A299:C299"/>
    <mergeCell ref="A318:C318"/>
    <mergeCell ref="H2:H4"/>
    <mergeCell ref="I2:I4"/>
    <mergeCell ref="J2:J4"/>
    <mergeCell ref="L2:M3"/>
    <mergeCell ref="A10:C10"/>
    <mergeCell ref="A13:C13"/>
    <mergeCell ref="A2:A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1001"/>
  <sheetViews>
    <sheetView showGridLines="0" workbookViewId="0">
      <selection activeCell="E17" sqref="E17"/>
    </sheetView>
  </sheetViews>
  <sheetFormatPr defaultColWidth="9.125" defaultRowHeight="21" x14ac:dyDescent="0.35"/>
  <cols>
    <col min="1" max="1" width="5.625" style="208" bestFit="1" customWidth="1"/>
    <col min="2" max="2" width="47.25" style="192" bestFit="1" customWidth="1"/>
    <col min="3" max="3" width="12" style="192" customWidth="1"/>
    <col min="4" max="4" width="21.625" style="208" customWidth="1"/>
    <col min="5" max="5" width="26.375" style="208" customWidth="1"/>
    <col min="6" max="6" width="7.25" style="208" customWidth="1"/>
    <col min="7" max="7" width="15.125" style="209" customWidth="1"/>
    <col min="8" max="8" width="16" style="423" customWidth="1"/>
    <col min="9" max="9" width="9.125" style="423" customWidth="1"/>
    <col min="10" max="10" width="20.75" style="424" bestFit="1" customWidth="1"/>
    <col min="11" max="11" width="27.375" style="423" customWidth="1"/>
    <col min="12" max="13" width="18.375" style="425" bestFit="1" customWidth="1"/>
    <col min="14" max="16384" width="9.125" style="192"/>
  </cols>
  <sheetData>
    <row r="1" spans="1:13" ht="21" customHeight="1" x14ac:dyDescent="0.35">
      <c r="A1" s="685" t="s">
        <v>4289</v>
      </c>
      <c r="B1" s="686"/>
      <c r="C1" s="686"/>
      <c r="D1" s="686"/>
      <c r="E1" s="686"/>
      <c r="F1" s="686"/>
      <c r="G1" s="686"/>
      <c r="H1" s="686"/>
      <c r="I1" s="686"/>
      <c r="J1" s="686"/>
      <c r="K1" s="686"/>
      <c r="L1" s="686"/>
      <c r="M1" s="686"/>
    </row>
    <row r="2" spans="1:13" ht="21" customHeight="1" x14ac:dyDescent="0.35">
      <c r="A2" s="677" t="s">
        <v>828</v>
      </c>
      <c r="B2" s="677" t="s">
        <v>1</v>
      </c>
      <c r="C2" s="684" t="s">
        <v>2296</v>
      </c>
      <c r="D2" s="653" t="s">
        <v>2</v>
      </c>
      <c r="E2" s="653" t="s">
        <v>12</v>
      </c>
      <c r="F2" s="677" t="s">
        <v>2297</v>
      </c>
      <c r="G2" s="297" t="s">
        <v>3241</v>
      </c>
      <c r="H2" s="658" t="s">
        <v>1927</v>
      </c>
      <c r="I2" s="658" t="s">
        <v>1928</v>
      </c>
      <c r="J2" s="688" t="s">
        <v>2044</v>
      </c>
      <c r="K2" s="658" t="s">
        <v>4</v>
      </c>
      <c r="L2" s="626" t="s">
        <v>5</v>
      </c>
      <c r="M2" s="626"/>
    </row>
    <row r="3" spans="1:13" x14ac:dyDescent="0.35">
      <c r="A3" s="651"/>
      <c r="B3" s="651"/>
      <c r="C3" s="684"/>
      <c r="D3" s="687"/>
      <c r="E3" s="687"/>
      <c r="F3" s="651"/>
      <c r="G3" s="298" t="s">
        <v>2045</v>
      </c>
      <c r="H3" s="666"/>
      <c r="I3" s="666"/>
      <c r="J3" s="689"/>
      <c r="K3" s="659"/>
      <c r="L3" s="135" t="s">
        <v>6</v>
      </c>
      <c r="M3" s="135" t="s">
        <v>7</v>
      </c>
    </row>
    <row r="4" spans="1:13" x14ac:dyDescent="0.35">
      <c r="A4" s="394">
        <v>1</v>
      </c>
      <c r="B4" s="395" t="s">
        <v>2326</v>
      </c>
      <c r="C4" s="395"/>
      <c r="D4" s="197" t="s">
        <v>2328</v>
      </c>
      <c r="E4" s="197" t="s">
        <v>3242</v>
      </c>
      <c r="F4" s="396">
        <v>4</v>
      </c>
      <c r="G4" s="397">
        <v>0.2</v>
      </c>
      <c r="H4" s="398">
        <v>480</v>
      </c>
      <c r="I4" s="398">
        <v>1440</v>
      </c>
      <c r="J4" s="399">
        <v>66</v>
      </c>
      <c r="K4" s="398">
        <v>100</v>
      </c>
      <c r="L4" s="138" t="s">
        <v>3243</v>
      </c>
      <c r="M4" s="138" t="s">
        <v>3244</v>
      </c>
    </row>
    <row r="5" spans="1:13" x14ac:dyDescent="0.35">
      <c r="A5" s="400"/>
      <c r="B5" s="401"/>
      <c r="C5" s="401"/>
      <c r="D5" s="197" t="s">
        <v>2328</v>
      </c>
      <c r="E5" s="197" t="s">
        <v>3245</v>
      </c>
      <c r="F5" s="396">
        <v>4</v>
      </c>
      <c r="G5" s="397">
        <v>0.25</v>
      </c>
      <c r="H5" s="398">
        <v>600</v>
      </c>
      <c r="I5" s="398">
        <v>1800</v>
      </c>
      <c r="J5" s="399">
        <v>69.2</v>
      </c>
      <c r="K5" s="398">
        <v>200</v>
      </c>
      <c r="L5" s="138" t="s">
        <v>3246</v>
      </c>
      <c r="M5" s="138" t="s">
        <v>3247</v>
      </c>
    </row>
    <row r="6" spans="1:13" x14ac:dyDescent="0.35">
      <c r="A6" s="400"/>
      <c r="B6" s="400"/>
      <c r="C6" s="400"/>
      <c r="D6" s="197" t="s">
        <v>2328</v>
      </c>
      <c r="E6" s="197" t="s">
        <v>3248</v>
      </c>
      <c r="F6" s="396">
        <v>4</v>
      </c>
      <c r="G6" s="397">
        <v>0.4</v>
      </c>
      <c r="H6" s="398">
        <v>960</v>
      </c>
      <c r="I6" s="398">
        <v>2880</v>
      </c>
      <c r="J6" s="399">
        <v>74.2</v>
      </c>
      <c r="K6" s="398">
        <v>100</v>
      </c>
      <c r="L6" s="138" t="s">
        <v>3249</v>
      </c>
      <c r="M6" s="138" t="s">
        <v>3250</v>
      </c>
    </row>
    <row r="7" spans="1:13" x14ac:dyDescent="0.35">
      <c r="A7" s="402"/>
      <c r="B7" s="402"/>
      <c r="C7" s="402"/>
      <c r="D7" s="197" t="s">
        <v>2328</v>
      </c>
      <c r="E7" s="197" t="s">
        <v>3251</v>
      </c>
      <c r="F7" s="197">
        <v>4</v>
      </c>
      <c r="G7" s="403">
        <v>0.2</v>
      </c>
      <c r="H7" s="404">
        <v>480</v>
      </c>
      <c r="I7" s="404">
        <v>1440</v>
      </c>
      <c r="J7" s="405">
        <v>66.8</v>
      </c>
      <c r="K7" s="404">
        <v>50</v>
      </c>
      <c r="L7" s="138" t="s">
        <v>3252</v>
      </c>
      <c r="M7" s="138" t="s">
        <v>3253</v>
      </c>
    </row>
    <row r="8" spans="1:13" x14ac:dyDescent="0.35">
      <c r="A8" s="402"/>
      <c r="B8" s="260"/>
      <c r="C8" s="260"/>
      <c r="D8" s="197" t="s">
        <v>2328</v>
      </c>
      <c r="E8" s="197" t="s">
        <v>3254</v>
      </c>
      <c r="F8" s="197">
        <v>4</v>
      </c>
      <c r="G8" s="403">
        <v>0.25</v>
      </c>
      <c r="H8" s="404">
        <v>600</v>
      </c>
      <c r="I8" s="404">
        <v>1800</v>
      </c>
      <c r="J8" s="405">
        <v>69.900000000000006</v>
      </c>
      <c r="K8" s="404">
        <v>100</v>
      </c>
      <c r="L8" s="138" t="s">
        <v>3255</v>
      </c>
      <c r="M8" s="138" t="s">
        <v>3256</v>
      </c>
    </row>
    <row r="9" spans="1:13" x14ac:dyDescent="0.35">
      <c r="A9" s="406"/>
      <c r="B9" s="258"/>
      <c r="C9" s="258"/>
      <c r="D9" s="197" t="s">
        <v>2328</v>
      </c>
      <c r="E9" s="197" t="s">
        <v>3257</v>
      </c>
      <c r="F9" s="197">
        <v>4</v>
      </c>
      <c r="G9" s="403">
        <v>0.4</v>
      </c>
      <c r="H9" s="404">
        <v>960</v>
      </c>
      <c r="I9" s="404">
        <v>2880</v>
      </c>
      <c r="J9" s="405">
        <v>74.599999999999994</v>
      </c>
      <c r="K9" s="404">
        <v>200</v>
      </c>
      <c r="L9" s="138" t="s">
        <v>3258</v>
      </c>
      <c r="M9" s="138" t="s">
        <v>3259</v>
      </c>
    </row>
    <row r="10" spans="1:13" s="203" customFormat="1" x14ac:dyDescent="0.35">
      <c r="A10" s="681" t="s">
        <v>9</v>
      </c>
      <c r="B10" s="682"/>
      <c r="C10" s="510"/>
      <c r="D10" s="407">
        <v>1</v>
      </c>
      <c r="E10" s="407">
        <v>6</v>
      </c>
      <c r="F10" s="407"/>
      <c r="G10" s="271"/>
      <c r="H10" s="408"/>
      <c r="I10" s="408"/>
      <c r="J10" s="409"/>
      <c r="K10" s="408">
        <f>SUM(K4:K9)</f>
        <v>750</v>
      </c>
      <c r="L10" s="410"/>
      <c r="M10" s="410"/>
    </row>
    <row r="11" spans="1:13" x14ac:dyDescent="0.35">
      <c r="A11" s="394">
        <v>2</v>
      </c>
      <c r="B11" s="411" t="s">
        <v>3171</v>
      </c>
      <c r="C11" s="411"/>
      <c r="D11" s="396" t="s">
        <v>3173</v>
      </c>
      <c r="E11" s="396" t="s">
        <v>3260</v>
      </c>
      <c r="F11" s="396">
        <v>2</v>
      </c>
      <c r="G11" s="397">
        <v>0.37</v>
      </c>
      <c r="H11" s="412">
        <v>888</v>
      </c>
      <c r="I11" s="412">
        <v>2664</v>
      </c>
      <c r="J11" s="399">
        <v>70.900000000000006</v>
      </c>
      <c r="K11" s="412">
        <v>240</v>
      </c>
      <c r="L11" s="138" t="s">
        <v>3261</v>
      </c>
      <c r="M11" s="138" t="s">
        <v>3262</v>
      </c>
    </row>
    <row r="12" spans="1:13" x14ac:dyDescent="0.35">
      <c r="A12" s="413"/>
      <c r="B12" s="413"/>
      <c r="C12" s="413"/>
      <c r="D12" s="396" t="s">
        <v>3173</v>
      </c>
      <c r="E12" s="396" t="s">
        <v>3263</v>
      </c>
      <c r="F12" s="396">
        <v>4</v>
      </c>
      <c r="G12" s="397">
        <v>0.37</v>
      </c>
      <c r="H12" s="412">
        <v>888</v>
      </c>
      <c r="I12" s="412">
        <v>2664</v>
      </c>
      <c r="J12" s="399">
        <v>74.2</v>
      </c>
      <c r="K12" s="412">
        <v>1200</v>
      </c>
      <c r="L12" s="138" t="s">
        <v>3264</v>
      </c>
      <c r="M12" s="138" t="s">
        <v>3265</v>
      </c>
    </row>
    <row r="13" spans="1:13" x14ac:dyDescent="0.35">
      <c r="A13" s="413"/>
      <c r="B13" s="413"/>
      <c r="C13" s="413"/>
      <c r="D13" s="396" t="s">
        <v>3173</v>
      </c>
      <c r="E13" s="396" t="s">
        <v>3266</v>
      </c>
      <c r="F13" s="396">
        <v>4</v>
      </c>
      <c r="G13" s="397">
        <v>1.5</v>
      </c>
      <c r="H13" s="412">
        <v>3600</v>
      </c>
      <c r="I13" s="412">
        <v>10800</v>
      </c>
      <c r="J13" s="399">
        <v>83.2</v>
      </c>
      <c r="K13" s="412">
        <v>600</v>
      </c>
      <c r="L13" s="138" t="s">
        <v>3267</v>
      </c>
      <c r="M13" s="138" t="s">
        <v>3268</v>
      </c>
    </row>
    <row r="14" spans="1:13" s="203" customFormat="1" x14ac:dyDescent="0.35">
      <c r="A14" s="683" t="s">
        <v>9</v>
      </c>
      <c r="B14" s="683"/>
      <c r="C14" s="263"/>
      <c r="D14" s="263">
        <v>1</v>
      </c>
      <c r="E14" s="263">
        <v>3</v>
      </c>
      <c r="F14" s="263"/>
      <c r="G14" s="414"/>
      <c r="H14" s="415"/>
      <c r="I14" s="415"/>
      <c r="J14" s="416"/>
      <c r="K14" s="415">
        <f>SUM(K11:K13)</f>
        <v>2040</v>
      </c>
      <c r="L14" s="410"/>
      <c r="M14" s="410"/>
    </row>
    <row r="15" spans="1:13" x14ac:dyDescent="0.35">
      <c r="A15" s="394">
        <v>3</v>
      </c>
      <c r="B15" s="411" t="s">
        <v>1984</v>
      </c>
      <c r="C15" s="411"/>
      <c r="D15" s="396" t="s">
        <v>3269</v>
      </c>
      <c r="E15" s="396" t="s">
        <v>3270</v>
      </c>
      <c r="F15" s="396">
        <v>4</v>
      </c>
      <c r="G15" s="397">
        <v>0.4</v>
      </c>
      <c r="H15" s="412">
        <v>960</v>
      </c>
      <c r="I15" s="412">
        <v>2880</v>
      </c>
      <c r="J15" s="399">
        <v>79.400000000000006</v>
      </c>
      <c r="K15" s="412">
        <v>7000</v>
      </c>
      <c r="L15" s="138" t="s">
        <v>3271</v>
      </c>
      <c r="M15" s="138" t="s">
        <v>3272</v>
      </c>
    </row>
    <row r="16" spans="1:13" s="203" customFormat="1" x14ac:dyDescent="0.35">
      <c r="A16" s="677" t="s">
        <v>9</v>
      </c>
      <c r="B16" s="677"/>
      <c r="C16" s="417"/>
      <c r="D16" s="417">
        <v>1</v>
      </c>
      <c r="E16" s="417">
        <v>1</v>
      </c>
      <c r="F16" s="418"/>
      <c r="G16" s="419"/>
      <c r="H16" s="420"/>
      <c r="I16" s="420"/>
      <c r="J16" s="421"/>
      <c r="K16" s="420">
        <f>SUM(K15)</f>
        <v>7000</v>
      </c>
      <c r="L16" s="422"/>
      <c r="M16" s="422"/>
    </row>
    <row r="17" spans="1:13" s="203" customFormat="1" x14ac:dyDescent="0.35">
      <c r="A17" s="683" t="s">
        <v>10</v>
      </c>
      <c r="B17" s="683"/>
      <c r="C17" s="263"/>
      <c r="D17" s="263">
        <f>SUM(D10+D14+D16)</f>
        <v>3</v>
      </c>
      <c r="E17" s="263">
        <f>SUM(E10+E14+E16)</f>
        <v>10</v>
      </c>
      <c r="F17" s="263"/>
      <c r="G17" s="414"/>
      <c r="H17" s="415"/>
      <c r="I17" s="415"/>
      <c r="J17" s="416"/>
      <c r="K17" s="415">
        <f>SUM(K10+K14+K16)</f>
        <v>9790</v>
      </c>
      <c r="L17" s="410"/>
      <c r="M17" s="410"/>
    </row>
    <row r="32" spans="1:13" x14ac:dyDescent="0.35">
      <c r="A32" s="192"/>
      <c r="D32" s="192"/>
      <c r="E32" s="192"/>
      <c r="F32" s="192"/>
      <c r="G32" s="192"/>
      <c r="J32" s="192"/>
      <c r="K32" s="192"/>
      <c r="L32" s="192"/>
      <c r="M32" s="192"/>
    </row>
    <row r="33" spans="1:13" x14ac:dyDescent="0.35">
      <c r="A33" s="192"/>
      <c r="D33" s="192"/>
      <c r="E33" s="192"/>
      <c r="F33" s="192"/>
      <c r="G33" s="192"/>
      <c r="J33" s="192"/>
      <c r="K33" s="192"/>
      <c r="L33" s="192"/>
      <c r="M33" s="192"/>
    </row>
    <row r="34" spans="1:13" x14ac:dyDescent="0.35">
      <c r="A34" s="192"/>
      <c r="D34" s="192"/>
      <c r="E34" s="192"/>
      <c r="F34" s="192"/>
      <c r="G34" s="192"/>
      <c r="J34" s="192"/>
      <c r="K34" s="192"/>
      <c r="L34" s="192"/>
      <c r="M34" s="192"/>
    </row>
    <row r="35" spans="1:13" x14ac:dyDescent="0.35">
      <c r="A35" s="192"/>
      <c r="D35" s="192"/>
      <c r="E35" s="192"/>
      <c r="F35" s="192"/>
      <c r="G35" s="192"/>
      <c r="J35" s="192"/>
      <c r="K35" s="192"/>
      <c r="L35" s="192"/>
      <c r="M35" s="192"/>
    </row>
    <row r="36" spans="1:13" x14ac:dyDescent="0.35">
      <c r="A36" s="192"/>
      <c r="D36" s="192"/>
      <c r="E36" s="192"/>
      <c r="F36" s="192"/>
      <c r="G36" s="192"/>
      <c r="J36" s="192"/>
      <c r="K36" s="192"/>
      <c r="L36" s="192"/>
      <c r="M36" s="192"/>
    </row>
    <row r="37" spans="1:13" x14ac:dyDescent="0.35">
      <c r="A37" s="192"/>
      <c r="D37" s="192"/>
      <c r="E37" s="192"/>
      <c r="F37" s="192"/>
      <c r="G37" s="192"/>
      <c r="J37" s="192"/>
      <c r="K37" s="192"/>
      <c r="L37" s="192"/>
      <c r="M37" s="192"/>
    </row>
    <row r="38" spans="1:13" x14ac:dyDescent="0.35">
      <c r="A38" s="192"/>
      <c r="D38" s="192"/>
      <c r="E38" s="192"/>
      <c r="F38" s="192"/>
      <c r="G38" s="192"/>
      <c r="J38" s="192"/>
      <c r="K38" s="192"/>
      <c r="L38" s="192"/>
      <c r="M38" s="192"/>
    </row>
    <row r="39" spans="1:13" x14ac:dyDescent="0.35">
      <c r="A39" s="192"/>
      <c r="D39" s="192"/>
      <c r="E39" s="192"/>
      <c r="F39" s="192"/>
      <c r="G39" s="192"/>
      <c r="J39" s="192"/>
      <c r="K39" s="192"/>
      <c r="L39" s="192"/>
      <c r="M39" s="192"/>
    </row>
    <row r="40" spans="1:13" x14ac:dyDescent="0.35">
      <c r="A40" s="192"/>
      <c r="D40" s="192"/>
      <c r="E40" s="192"/>
      <c r="F40" s="192"/>
      <c r="G40" s="192"/>
      <c r="J40" s="192"/>
      <c r="K40" s="192"/>
      <c r="L40" s="192"/>
      <c r="M40" s="192"/>
    </row>
    <row r="41" spans="1:13" x14ac:dyDescent="0.35">
      <c r="A41" s="192"/>
      <c r="D41" s="192"/>
      <c r="E41" s="192"/>
      <c r="F41" s="192"/>
      <c r="G41" s="192"/>
      <c r="J41" s="192"/>
      <c r="K41" s="192"/>
      <c r="L41" s="192"/>
      <c r="M41" s="192"/>
    </row>
    <row r="42" spans="1:13" x14ac:dyDescent="0.35">
      <c r="A42" s="192"/>
      <c r="D42" s="192"/>
      <c r="E42" s="192"/>
      <c r="F42" s="192"/>
      <c r="G42" s="192"/>
      <c r="J42" s="192"/>
      <c r="K42" s="192"/>
      <c r="L42" s="192"/>
      <c r="M42" s="192"/>
    </row>
    <row r="43" spans="1:13" x14ac:dyDescent="0.35">
      <c r="A43" s="192"/>
      <c r="D43" s="192"/>
      <c r="E43" s="192"/>
      <c r="F43" s="192"/>
      <c r="G43" s="192"/>
      <c r="J43" s="192"/>
      <c r="K43" s="192"/>
      <c r="L43" s="192"/>
      <c r="M43" s="192"/>
    </row>
    <row r="44" spans="1:13" x14ac:dyDescent="0.35">
      <c r="A44" s="192"/>
      <c r="D44" s="192"/>
      <c r="E44" s="192"/>
      <c r="F44" s="192"/>
      <c r="G44" s="192"/>
      <c r="J44" s="192"/>
      <c r="K44" s="192"/>
      <c r="L44" s="192"/>
      <c r="M44" s="192"/>
    </row>
    <row r="45" spans="1:13" x14ac:dyDescent="0.35">
      <c r="A45" s="192"/>
      <c r="D45" s="192"/>
      <c r="E45" s="192"/>
      <c r="F45" s="192"/>
      <c r="G45" s="192"/>
      <c r="J45" s="192"/>
      <c r="K45" s="192"/>
      <c r="L45" s="192"/>
      <c r="M45" s="192"/>
    </row>
    <row r="46" spans="1:13" x14ac:dyDescent="0.35">
      <c r="A46" s="192"/>
      <c r="D46" s="192"/>
      <c r="E46" s="192"/>
      <c r="F46" s="192"/>
      <c r="G46" s="192"/>
      <c r="J46" s="192"/>
      <c r="K46" s="192"/>
      <c r="L46" s="192"/>
      <c r="M46" s="192"/>
    </row>
    <row r="47" spans="1:13" x14ac:dyDescent="0.35">
      <c r="A47" s="192"/>
      <c r="D47" s="192"/>
      <c r="E47" s="192"/>
      <c r="F47" s="192"/>
      <c r="G47" s="192"/>
      <c r="J47" s="192"/>
      <c r="K47" s="192"/>
      <c r="L47" s="192"/>
      <c r="M47" s="192"/>
    </row>
    <row r="48" spans="1:13" x14ac:dyDescent="0.35">
      <c r="A48" s="192"/>
      <c r="D48" s="192"/>
      <c r="E48" s="192"/>
      <c r="F48" s="192"/>
      <c r="G48" s="192"/>
      <c r="J48" s="192"/>
      <c r="K48" s="192"/>
      <c r="L48" s="192"/>
      <c r="M48" s="192"/>
    </row>
    <row r="49" spans="1:13" x14ac:dyDescent="0.35">
      <c r="A49" s="192"/>
      <c r="D49" s="192"/>
      <c r="E49" s="192"/>
      <c r="F49" s="192"/>
      <c r="G49" s="192"/>
      <c r="J49" s="192"/>
      <c r="K49" s="192"/>
      <c r="L49" s="192"/>
      <c r="M49" s="192"/>
    </row>
    <row r="50" spans="1:13" x14ac:dyDescent="0.35">
      <c r="A50" s="192"/>
      <c r="D50" s="192"/>
      <c r="E50" s="192"/>
      <c r="F50" s="192"/>
      <c r="G50" s="192"/>
      <c r="J50" s="192"/>
      <c r="K50" s="192"/>
      <c r="L50" s="192"/>
      <c r="M50" s="192"/>
    </row>
    <row r="51" spans="1:13" x14ac:dyDescent="0.35">
      <c r="A51" s="192"/>
      <c r="D51" s="192"/>
      <c r="E51" s="192"/>
      <c r="F51" s="192"/>
      <c r="G51" s="192"/>
      <c r="J51" s="192"/>
      <c r="K51" s="192"/>
      <c r="L51" s="192"/>
      <c r="M51" s="192"/>
    </row>
    <row r="52" spans="1:13" x14ac:dyDescent="0.35">
      <c r="A52" s="192"/>
      <c r="D52" s="192"/>
      <c r="E52" s="192"/>
      <c r="F52" s="192"/>
      <c r="G52" s="192"/>
      <c r="J52" s="192"/>
      <c r="K52" s="192"/>
      <c r="L52" s="192"/>
      <c r="M52" s="192"/>
    </row>
    <row r="53" spans="1:13" x14ac:dyDescent="0.35">
      <c r="A53" s="192"/>
      <c r="D53" s="192"/>
      <c r="E53" s="192"/>
      <c r="F53" s="192"/>
      <c r="G53" s="192"/>
      <c r="J53" s="192"/>
      <c r="K53" s="192"/>
      <c r="L53" s="192"/>
      <c r="M53" s="192"/>
    </row>
    <row r="54" spans="1:13" x14ac:dyDescent="0.35">
      <c r="A54" s="192"/>
      <c r="D54" s="192"/>
      <c r="E54" s="192"/>
      <c r="F54" s="192"/>
      <c r="G54" s="192"/>
      <c r="J54" s="192"/>
      <c r="K54" s="192"/>
      <c r="L54" s="192"/>
      <c r="M54" s="192"/>
    </row>
    <row r="55" spans="1:13" x14ac:dyDescent="0.35">
      <c r="A55" s="192"/>
      <c r="D55" s="192"/>
      <c r="E55" s="192"/>
      <c r="F55" s="192"/>
      <c r="G55" s="192"/>
      <c r="J55" s="192"/>
      <c r="K55" s="192"/>
      <c r="L55" s="192"/>
      <c r="M55" s="192"/>
    </row>
    <row r="56" spans="1:13" x14ac:dyDescent="0.35">
      <c r="A56" s="192"/>
      <c r="D56" s="192"/>
      <c r="E56" s="192"/>
      <c r="F56" s="192"/>
      <c r="G56" s="192"/>
      <c r="J56" s="192"/>
      <c r="K56" s="192"/>
      <c r="L56" s="192"/>
      <c r="M56" s="192"/>
    </row>
    <row r="57" spans="1:13" x14ac:dyDescent="0.35">
      <c r="A57" s="192"/>
      <c r="D57" s="192"/>
      <c r="E57" s="192"/>
      <c r="F57" s="192"/>
      <c r="G57" s="192"/>
      <c r="J57" s="192"/>
      <c r="K57" s="192"/>
      <c r="L57" s="192"/>
      <c r="M57" s="192"/>
    </row>
    <row r="58" spans="1:13" x14ac:dyDescent="0.35">
      <c r="A58" s="192"/>
      <c r="D58" s="192"/>
      <c r="E58" s="192"/>
      <c r="F58" s="192"/>
      <c r="G58" s="192"/>
      <c r="J58" s="192"/>
      <c r="K58" s="192"/>
      <c r="L58" s="192"/>
      <c r="M58" s="192"/>
    </row>
    <row r="59" spans="1:13" x14ac:dyDescent="0.35">
      <c r="A59" s="192"/>
      <c r="D59" s="192"/>
      <c r="E59" s="192"/>
      <c r="F59" s="192"/>
      <c r="G59" s="192"/>
      <c r="J59" s="192"/>
      <c r="K59" s="192"/>
      <c r="L59" s="192"/>
      <c r="M59" s="192"/>
    </row>
    <row r="60" spans="1:13" x14ac:dyDescent="0.35">
      <c r="A60" s="192"/>
      <c r="D60" s="192"/>
      <c r="E60" s="192"/>
      <c r="F60" s="192"/>
      <c r="G60" s="192"/>
      <c r="J60" s="192"/>
      <c r="K60" s="192"/>
      <c r="L60" s="192"/>
      <c r="M60" s="192"/>
    </row>
    <row r="61" spans="1:13" x14ac:dyDescent="0.35">
      <c r="A61" s="192"/>
      <c r="D61" s="192"/>
      <c r="E61" s="192"/>
      <c r="F61" s="192"/>
      <c r="G61" s="192"/>
      <c r="J61" s="192"/>
      <c r="K61" s="192"/>
      <c r="L61" s="192"/>
      <c r="M61" s="192"/>
    </row>
    <row r="62" spans="1:13" x14ac:dyDescent="0.35">
      <c r="A62" s="192"/>
      <c r="D62" s="192"/>
      <c r="E62" s="192"/>
      <c r="F62" s="192"/>
      <c r="G62" s="192"/>
      <c r="J62" s="192"/>
      <c r="K62" s="192"/>
      <c r="L62" s="192"/>
      <c r="M62" s="192"/>
    </row>
    <row r="63" spans="1:13" x14ac:dyDescent="0.35">
      <c r="A63" s="192"/>
      <c r="D63" s="192"/>
      <c r="E63" s="192"/>
      <c r="F63" s="192"/>
      <c r="G63" s="192"/>
      <c r="J63" s="192"/>
      <c r="K63" s="192"/>
      <c r="L63" s="192"/>
      <c r="M63" s="192"/>
    </row>
    <row r="64" spans="1:13" x14ac:dyDescent="0.35">
      <c r="A64" s="192"/>
      <c r="D64" s="192"/>
      <c r="E64" s="192"/>
      <c r="F64" s="192"/>
      <c r="G64" s="192"/>
      <c r="J64" s="192"/>
      <c r="K64" s="192"/>
      <c r="L64" s="192"/>
      <c r="M64" s="192"/>
    </row>
    <row r="65" spans="1:13" x14ac:dyDescent="0.35">
      <c r="A65" s="192"/>
      <c r="D65" s="192"/>
      <c r="E65" s="192"/>
      <c r="F65" s="192"/>
      <c r="G65" s="192"/>
      <c r="J65" s="192"/>
      <c r="K65" s="192"/>
      <c r="L65" s="192"/>
      <c r="M65" s="192"/>
    </row>
    <row r="66" spans="1:13" x14ac:dyDescent="0.35">
      <c r="A66" s="192"/>
      <c r="D66" s="192"/>
      <c r="E66" s="192"/>
      <c r="F66" s="192"/>
      <c r="G66" s="192"/>
      <c r="J66" s="192"/>
      <c r="K66" s="192"/>
      <c r="L66" s="192"/>
      <c r="M66" s="192"/>
    </row>
    <row r="67" spans="1:13" x14ac:dyDescent="0.35">
      <c r="A67" s="192"/>
      <c r="D67" s="192"/>
      <c r="E67" s="192"/>
      <c r="F67" s="192"/>
      <c r="G67" s="192"/>
      <c r="J67" s="192"/>
      <c r="K67" s="192"/>
      <c r="L67" s="192"/>
      <c r="M67" s="192"/>
    </row>
    <row r="68" spans="1:13" x14ac:dyDescent="0.35">
      <c r="A68" s="192"/>
      <c r="D68" s="192"/>
      <c r="E68" s="192"/>
      <c r="F68" s="192"/>
      <c r="G68" s="192"/>
      <c r="J68" s="192"/>
      <c r="K68" s="192"/>
      <c r="L68" s="192"/>
      <c r="M68" s="192"/>
    </row>
    <row r="69" spans="1:13" x14ac:dyDescent="0.35">
      <c r="A69" s="192"/>
      <c r="D69" s="192"/>
      <c r="E69" s="192"/>
      <c r="F69" s="192"/>
      <c r="G69" s="192"/>
      <c r="J69" s="192"/>
      <c r="K69" s="192"/>
      <c r="L69" s="192"/>
      <c r="M69" s="192"/>
    </row>
    <row r="70" spans="1:13" x14ac:dyDescent="0.35">
      <c r="A70" s="192"/>
      <c r="D70" s="192"/>
      <c r="E70" s="192"/>
      <c r="F70" s="192"/>
      <c r="G70" s="192"/>
      <c r="J70" s="192"/>
      <c r="K70" s="192"/>
      <c r="L70" s="192"/>
      <c r="M70" s="192"/>
    </row>
    <row r="71" spans="1:13" x14ac:dyDescent="0.35">
      <c r="A71" s="192"/>
      <c r="D71" s="192"/>
      <c r="E71" s="192"/>
      <c r="F71" s="192"/>
      <c r="G71" s="192"/>
      <c r="J71" s="192"/>
      <c r="K71" s="192"/>
      <c r="L71" s="192"/>
      <c r="M71" s="192"/>
    </row>
    <row r="72" spans="1:13" x14ac:dyDescent="0.35">
      <c r="A72" s="192"/>
      <c r="D72" s="192"/>
      <c r="E72" s="192"/>
      <c r="F72" s="192"/>
      <c r="G72" s="192"/>
      <c r="J72" s="192"/>
      <c r="K72" s="192"/>
      <c r="L72" s="192"/>
      <c r="M72" s="192"/>
    </row>
    <row r="73" spans="1:13" x14ac:dyDescent="0.35">
      <c r="A73" s="192"/>
      <c r="D73" s="192"/>
      <c r="E73" s="192"/>
      <c r="F73" s="192"/>
      <c r="G73" s="192"/>
      <c r="J73" s="192"/>
      <c r="K73" s="192"/>
      <c r="L73" s="192"/>
      <c r="M73" s="192"/>
    </row>
    <row r="74" spans="1:13" x14ac:dyDescent="0.35">
      <c r="A74" s="192"/>
      <c r="D74" s="192"/>
      <c r="E74" s="192"/>
      <c r="F74" s="192"/>
      <c r="G74" s="192"/>
      <c r="J74" s="192"/>
      <c r="K74" s="192"/>
      <c r="L74" s="192"/>
      <c r="M74" s="192"/>
    </row>
    <row r="75" spans="1:13" x14ac:dyDescent="0.35">
      <c r="A75" s="192"/>
      <c r="D75" s="192"/>
      <c r="E75" s="192"/>
      <c r="F75" s="192"/>
      <c r="G75" s="192"/>
      <c r="J75" s="192"/>
      <c r="K75" s="192"/>
      <c r="L75" s="192"/>
      <c r="M75" s="192"/>
    </row>
    <row r="76" spans="1:13" x14ac:dyDescent="0.35">
      <c r="A76" s="192"/>
      <c r="D76" s="192"/>
      <c r="E76" s="192"/>
      <c r="F76" s="192"/>
      <c r="G76" s="192"/>
      <c r="J76" s="192"/>
      <c r="K76" s="192"/>
      <c r="L76" s="192"/>
      <c r="M76" s="192"/>
    </row>
    <row r="77" spans="1:13" x14ac:dyDescent="0.35">
      <c r="A77" s="192"/>
      <c r="D77" s="192"/>
      <c r="E77" s="192"/>
      <c r="F77" s="192"/>
      <c r="G77" s="192"/>
      <c r="J77" s="192"/>
      <c r="K77" s="192"/>
      <c r="L77" s="192"/>
      <c r="M77" s="192"/>
    </row>
    <row r="78" spans="1:13" x14ac:dyDescent="0.35">
      <c r="A78" s="192"/>
      <c r="D78" s="192"/>
      <c r="E78" s="192"/>
      <c r="F78" s="192"/>
      <c r="G78" s="192"/>
      <c r="J78" s="192"/>
      <c r="K78" s="192"/>
      <c r="L78" s="192"/>
      <c r="M78" s="192"/>
    </row>
    <row r="79" spans="1:13" x14ac:dyDescent="0.35">
      <c r="A79" s="192"/>
      <c r="D79" s="192"/>
      <c r="E79" s="192"/>
      <c r="F79" s="192"/>
      <c r="G79" s="192"/>
      <c r="J79" s="192"/>
      <c r="K79" s="192"/>
      <c r="L79" s="192"/>
      <c r="M79" s="192"/>
    </row>
    <row r="80" spans="1:13" x14ac:dyDescent="0.35">
      <c r="A80" s="192"/>
      <c r="D80" s="192"/>
      <c r="E80" s="192"/>
      <c r="F80" s="192"/>
      <c r="G80" s="192"/>
      <c r="J80" s="192"/>
      <c r="K80" s="192"/>
      <c r="L80" s="192"/>
      <c r="M80" s="192"/>
    </row>
    <row r="81" spans="1:13" x14ac:dyDescent="0.35">
      <c r="A81" s="192"/>
      <c r="D81" s="192"/>
      <c r="E81" s="192"/>
      <c r="F81" s="192"/>
      <c r="G81" s="192"/>
      <c r="J81" s="192"/>
      <c r="K81" s="192"/>
      <c r="L81" s="192"/>
      <c r="M81" s="192"/>
    </row>
    <row r="82" spans="1:13" x14ac:dyDescent="0.35">
      <c r="A82" s="192"/>
      <c r="D82" s="192"/>
      <c r="E82" s="192"/>
      <c r="F82" s="192"/>
      <c r="G82" s="192"/>
      <c r="J82" s="192"/>
      <c r="K82" s="192"/>
      <c r="L82" s="192"/>
      <c r="M82" s="192"/>
    </row>
    <row r="83" spans="1:13" x14ac:dyDescent="0.35">
      <c r="A83" s="192"/>
      <c r="D83" s="192"/>
      <c r="E83" s="192"/>
      <c r="F83" s="192"/>
      <c r="G83" s="192"/>
      <c r="J83" s="192"/>
      <c r="K83" s="192"/>
      <c r="L83" s="192"/>
      <c r="M83" s="192"/>
    </row>
    <row r="84" spans="1:13" x14ac:dyDescent="0.35">
      <c r="A84" s="192"/>
      <c r="D84" s="192"/>
      <c r="E84" s="192"/>
      <c r="F84" s="192"/>
      <c r="G84" s="192"/>
      <c r="J84" s="192"/>
      <c r="K84" s="192"/>
      <c r="L84" s="192"/>
      <c r="M84" s="192"/>
    </row>
    <row r="85" spans="1:13" x14ac:dyDescent="0.35">
      <c r="A85" s="192"/>
      <c r="D85" s="192"/>
      <c r="E85" s="192"/>
      <c r="F85" s="192"/>
      <c r="G85" s="192"/>
      <c r="J85" s="192"/>
      <c r="K85" s="192"/>
      <c r="L85" s="192"/>
      <c r="M85" s="192"/>
    </row>
    <row r="86" spans="1:13" x14ac:dyDescent="0.35">
      <c r="A86" s="192"/>
      <c r="D86" s="192"/>
      <c r="E86" s="192"/>
      <c r="F86" s="192"/>
      <c r="G86" s="192"/>
      <c r="J86" s="192"/>
      <c r="K86" s="192"/>
      <c r="L86" s="192"/>
      <c r="M86" s="192"/>
    </row>
    <row r="87" spans="1:13" x14ac:dyDescent="0.35">
      <c r="A87" s="192"/>
      <c r="D87" s="192"/>
      <c r="E87" s="192"/>
      <c r="F87" s="192"/>
      <c r="G87" s="192"/>
      <c r="J87" s="192"/>
      <c r="K87" s="192"/>
      <c r="L87" s="192"/>
      <c r="M87" s="192"/>
    </row>
    <row r="88" spans="1:13" x14ac:dyDescent="0.35">
      <c r="A88" s="192"/>
      <c r="D88" s="192"/>
      <c r="E88" s="192"/>
      <c r="F88" s="192"/>
      <c r="G88" s="192"/>
      <c r="J88" s="192"/>
      <c r="K88" s="192"/>
      <c r="L88" s="192"/>
      <c r="M88" s="192"/>
    </row>
    <row r="89" spans="1:13" x14ac:dyDescent="0.35">
      <c r="A89" s="192"/>
      <c r="D89" s="192"/>
      <c r="E89" s="192"/>
      <c r="F89" s="192"/>
      <c r="G89" s="192"/>
      <c r="J89" s="192"/>
      <c r="K89" s="192"/>
      <c r="L89" s="192"/>
      <c r="M89" s="192"/>
    </row>
    <row r="90" spans="1:13" x14ac:dyDescent="0.35">
      <c r="A90" s="192"/>
      <c r="D90" s="192"/>
      <c r="E90" s="192"/>
      <c r="F90" s="192"/>
      <c r="G90" s="192"/>
      <c r="J90" s="192"/>
      <c r="K90" s="192"/>
      <c r="L90" s="192"/>
      <c r="M90" s="192"/>
    </row>
    <row r="91" spans="1:13" x14ac:dyDescent="0.35">
      <c r="A91" s="192"/>
      <c r="D91" s="192"/>
      <c r="E91" s="192"/>
      <c r="F91" s="192"/>
      <c r="G91" s="192"/>
      <c r="J91" s="192"/>
      <c r="K91" s="192"/>
      <c r="L91" s="192"/>
      <c r="M91" s="192"/>
    </row>
    <row r="92" spans="1:13" x14ac:dyDescent="0.35">
      <c r="A92" s="192"/>
      <c r="D92" s="192"/>
      <c r="E92" s="192"/>
      <c r="F92" s="192"/>
      <c r="G92" s="192"/>
      <c r="J92" s="192"/>
      <c r="K92" s="192"/>
      <c r="L92" s="192"/>
      <c r="M92" s="192"/>
    </row>
    <row r="93" spans="1:13" x14ac:dyDescent="0.35">
      <c r="A93" s="192"/>
      <c r="D93" s="192"/>
      <c r="E93" s="192"/>
      <c r="F93" s="192"/>
      <c r="G93" s="192"/>
      <c r="J93" s="192"/>
      <c r="K93" s="192"/>
      <c r="L93" s="192"/>
      <c r="M93" s="192"/>
    </row>
    <row r="94" spans="1:13" x14ac:dyDescent="0.35">
      <c r="A94" s="192"/>
      <c r="D94" s="192"/>
      <c r="E94" s="192"/>
      <c r="F94" s="192"/>
      <c r="G94" s="192"/>
      <c r="J94" s="192"/>
      <c r="K94" s="192"/>
      <c r="L94" s="192"/>
      <c r="M94" s="192"/>
    </row>
    <row r="95" spans="1:13" x14ac:dyDescent="0.35">
      <c r="A95" s="192"/>
      <c r="D95" s="192"/>
      <c r="E95" s="192"/>
      <c r="F95" s="192"/>
      <c r="G95" s="192"/>
      <c r="J95" s="192"/>
      <c r="K95" s="192"/>
      <c r="L95" s="192"/>
      <c r="M95" s="192"/>
    </row>
    <row r="96" spans="1:13" x14ac:dyDescent="0.35">
      <c r="A96" s="192"/>
      <c r="D96" s="192"/>
      <c r="E96" s="192"/>
      <c r="F96" s="192"/>
      <c r="G96" s="192"/>
      <c r="J96" s="192"/>
      <c r="K96" s="192"/>
      <c r="L96" s="192"/>
      <c r="M96" s="192"/>
    </row>
    <row r="97" spans="1:13" x14ac:dyDescent="0.35">
      <c r="A97" s="192"/>
      <c r="D97" s="192"/>
      <c r="E97" s="192"/>
      <c r="F97" s="192"/>
      <c r="G97" s="192"/>
      <c r="J97" s="192"/>
      <c r="K97" s="192"/>
      <c r="L97" s="192"/>
      <c r="M97" s="192"/>
    </row>
    <row r="98" spans="1:13" x14ac:dyDescent="0.35">
      <c r="A98" s="192"/>
      <c r="D98" s="192"/>
      <c r="E98" s="192"/>
      <c r="F98" s="192"/>
      <c r="G98" s="192"/>
      <c r="J98" s="192"/>
      <c r="K98" s="192"/>
      <c r="L98" s="192"/>
      <c r="M98" s="192"/>
    </row>
    <row r="99" spans="1:13" x14ac:dyDescent="0.35">
      <c r="A99" s="192"/>
      <c r="D99" s="192"/>
      <c r="E99" s="192"/>
      <c r="F99" s="192"/>
      <c r="G99" s="192"/>
      <c r="J99" s="192"/>
      <c r="K99" s="192"/>
      <c r="L99" s="192"/>
      <c r="M99" s="192"/>
    </row>
    <row r="100" spans="1:13" x14ac:dyDescent="0.35">
      <c r="A100" s="192"/>
      <c r="D100" s="192"/>
      <c r="E100" s="192"/>
      <c r="F100" s="192"/>
      <c r="G100" s="192"/>
      <c r="J100" s="192"/>
      <c r="K100" s="192"/>
      <c r="L100" s="192"/>
      <c r="M100" s="192"/>
    </row>
    <row r="101" spans="1:13" x14ac:dyDescent="0.35">
      <c r="A101" s="192"/>
      <c r="D101" s="192"/>
      <c r="E101" s="192"/>
      <c r="F101" s="192"/>
      <c r="G101" s="192"/>
      <c r="J101" s="192"/>
      <c r="K101" s="192"/>
      <c r="L101" s="192"/>
      <c r="M101" s="192"/>
    </row>
    <row r="102" spans="1:13" x14ac:dyDescent="0.35">
      <c r="A102" s="192"/>
      <c r="D102" s="192"/>
      <c r="E102" s="192"/>
      <c r="F102" s="192"/>
      <c r="G102" s="192"/>
      <c r="J102" s="192"/>
      <c r="K102" s="192"/>
      <c r="L102" s="192"/>
      <c r="M102" s="192"/>
    </row>
    <row r="103" spans="1:13" x14ac:dyDescent="0.35">
      <c r="A103" s="192"/>
      <c r="D103" s="192"/>
      <c r="E103" s="192"/>
      <c r="F103" s="192"/>
      <c r="G103" s="192"/>
      <c r="J103" s="192"/>
      <c r="K103" s="192"/>
      <c r="L103" s="192"/>
      <c r="M103" s="192"/>
    </row>
    <row r="104" spans="1:13" x14ac:dyDescent="0.35">
      <c r="A104" s="192"/>
      <c r="D104" s="192"/>
      <c r="E104" s="192"/>
      <c r="F104" s="192"/>
      <c r="G104" s="192"/>
      <c r="J104" s="192"/>
      <c r="K104" s="192"/>
      <c r="L104" s="192"/>
      <c r="M104" s="192"/>
    </row>
    <row r="105" spans="1:13" x14ac:dyDescent="0.35">
      <c r="A105" s="192"/>
      <c r="D105" s="192"/>
      <c r="E105" s="192"/>
      <c r="F105" s="192"/>
      <c r="G105" s="192"/>
      <c r="J105" s="192"/>
      <c r="K105" s="192"/>
      <c r="L105" s="192"/>
      <c r="M105" s="192"/>
    </row>
    <row r="106" spans="1:13" x14ac:dyDescent="0.35">
      <c r="A106" s="192"/>
      <c r="D106" s="192"/>
      <c r="E106" s="192"/>
      <c r="F106" s="192"/>
      <c r="G106" s="192"/>
      <c r="J106" s="192"/>
      <c r="K106" s="192"/>
      <c r="L106" s="192"/>
      <c r="M106" s="192"/>
    </row>
    <row r="107" spans="1:13" x14ac:dyDescent="0.35">
      <c r="A107" s="192"/>
      <c r="D107" s="192"/>
      <c r="E107" s="192"/>
      <c r="F107" s="192"/>
      <c r="G107" s="192"/>
      <c r="J107" s="192"/>
      <c r="K107" s="192"/>
      <c r="L107" s="192"/>
      <c r="M107" s="192"/>
    </row>
    <row r="108" spans="1:13" x14ac:dyDescent="0.35">
      <c r="A108" s="192"/>
      <c r="D108" s="192"/>
      <c r="E108" s="192"/>
      <c r="F108" s="192"/>
      <c r="G108" s="192"/>
      <c r="J108" s="192"/>
      <c r="K108" s="192"/>
      <c r="L108" s="192"/>
      <c r="M108" s="192"/>
    </row>
    <row r="109" spans="1:13" x14ac:dyDescent="0.35">
      <c r="A109" s="192"/>
      <c r="D109" s="192"/>
      <c r="E109" s="192"/>
      <c r="F109" s="192"/>
      <c r="G109" s="192"/>
      <c r="J109" s="192"/>
      <c r="K109" s="192"/>
      <c r="L109" s="192"/>
      <c r="M109" s="192"/>
    </row>
    <row r="110" spans="1:13" x14ac:dyDescent="0.35">
      <c r="A110" s="192"/>
      <c r="D110" s="192"/>
      <c r="E110" s="192"/>
      <c r="F110" s="192"/>
      <c r="G110" s="192"/>
      <c r="J110" s="192"/>
      <c r="K110" s="192"/>
      <c r="L110" s="192"/>
      <c r="M110" s="192"/>
    </row>
    <row r="111" spans="1:13" x14ac:dyDescent="0.35">
      <c r="A111" s="192"/>
      <c r="D111" s="192"/>
      <c r="E111" s="192"/>
      <c r="F111" s="192"/>
      <c r="G111" s="192"/>
      <c r="J111" s="192"/>
      <c r="K111" s="192"/>
      <c r="L111" s="192"/>
      <c r="M111" s="192"/>
    </row>
    <row r="112" spans="1:13" x14ac:dyDescent="0.35">
      <c r="A112" s="192"/>
      <c r="D112" s="192"/>
      <c r="E112" s="192"/>
      <c r="F112" s="192"/>
      <c r="G112" s="192"/>
      <c r="J112" s="192"/>
      <c r="K112" s="192"/>
      <c r="L112" s="192"/>
      <c r="M112" s="192"/>
    </row>
    <row r="113" spans="1:13" x14ac:dyDescent="0.35">
      <c r="A113" s="192"/>
      <c r="D113" s="192"/>
      <c r="E113" s="192"/>
      <c r="F113" s="192"/>
      <c r="G113" s="192"/>
      <c r="J113" s="192"/>
      <c r="K113" s="192"/>
      <c r="L113" s="192"/>
      <c r="M113" s="192"/>
    </row>
    <row r="114" spans="1:13" x14ac:dyDescent="0.35">
      <c r="A114" s="192"/>
      <c r="D114" s="192"/>
      <c r="E114" s="192"/>
      <c r="F114" s="192"/>
      <c r="G114" s="192"/>
      <c r="J114" s="192"/>
      <c r="K114" s="192"/>
      <c r="L114" s="192"/>
      <c r="M114" s="192"/>
    </row>
    <row r="115" spans="1:13" x14ac:dyDescent="0.35">
      <c r="A115" s="192"/>
      <c r="D115" s="192"/>
      <c r="E115" s="192"/>
      <c r="F115" s="192"/>
      <c r="G115" s="192"/>
      <c r="J115" s="192"/>
      <c r="K115" s="192"/>
      <c r="L115" s="192"/>
      <c r="M115" s="192"/>
    </row>
    <row r="116" spans="1:13" x14ac:dyDescent="0.35">
      <c r="A116" s="192"/>
      <c r="D116" s="192"/>
      <c r="E116" s="192"/>
      <c r="F116" s="192"/>
      <c r="G116" s="192"/>
      <c r="J116" s="192"/>
      <c r="K116" s="192"/>
      <c r="L116" s="192"/>
      <c r="M116" s="192"/>
    </row>
    <row r="117" spans="1:13" x14ac:dyDescent="0.35">
      <c r="A117" s="192"/>
      <c r="D117" s="192"/>
      <c r="E117" s="192"/>
      <c r="F117" s="192"/>
      <c r="G117" s="192"/>
      <c r="J117" s="192"/>
      <c r="K117" s="192"/>
      <c r="L117" s="192"/>
      <c r="M117" s="192"/>
    </row>
    <row r="118" spans="1:13" x14ac:dyDescent="0.35">
      <c r="A118" s="192"/>
      <c r="D118" s="192"/>
      <c r="E118" s="192"/>
      <c r="F118" s="192"/>
      <c r="G118" s="192"/>
      <c r="J118" s="192"/>
      <c r="K118" s="192"/>
      <c r="L118" s="192"/>
      <c r="M118" s="192"/>
    </row>
    <row r="119" spans="1:13" x14ac:dyDescent="0.35">
      <c r="A119" s="192"/>
      <c r="D119" s="192"/>
      <c r="E119" s="192"/>
      <c r="F119" s="192"/>
      <c r="G119" s="192"/>
      <c r="J119" s="192"/>
      <c r="K119" s="192"/>
      <c r="L119" s="192"/>
      <c r="M119" s="192"/>
    </row>
    <row r="120" spans="1:13" x14ac:dyDescent="0.35">
      <c r="A120" s="192"/>
      <c r="D120" s="192"/>
      <c r="E120" s="192"/>
      <c r="F120" s="192"/>
      <c r="G120" s="192"/>
      <c r="J120" s="192"/>
      <c r="K120" s="192"/>
      <c r="L120" s="192"/>
      <c r="M120" s="192"/>
    </row>
    <row r="121" spans="1:13" x14ac:dyDescent="0.35">
      <c r="A121" s="192"/>
      <c r="D121" s="192"/>
      <c r="E121" s="192"/>
      <c r="F121" s="192"/>
      <c r="G121" s="192"/>
      <c r="J121" s="192"/>
      <c r="K121" s="192"/>
      <c r="L121" s="192"/>
      <c r="M121" s="192"/>
    </row>
    <row r="122" spans="1:13" x14ac:dyDescent="0.35">
      <c r="A122" s="192"/>
      <c r="D122" s="192"/>
      <c r="E122" s="192"/>
      <c r="F122" s="192"/>
      <c r="G122" s="192"/>
      <c r="J122" s="192"/>
      <c r="K122" s="192"/>
      <c r="L122" s="192"/>
      <c r="M122" s="192"/>
    </row>
    <row r="123" spans="1:13" x14ac:dyDescent="0.35">
      <c r="A123" s="192"/>
      <c r="D123" s="192"/>
      <c r="E123" s="192"/>
      <c r="F123" s="192"/>
      <c r="G123" s="192"/>
      <c r="J123" s="192"/>
      <c r="K123" s="192"/>
      <c r="L123" s="192"/>
      <c r="M123" s="192"/>
    </row>
    <row r="124" spans="1:13" x14ac:dyDescent="0.35">
      <c r="A124" s="192"/>
      <c r="D124" s="192"/>
      <c r="E124" s="192"/>
      <c r="F124" s="192"/>
      <c r="G124" s="192"/>
      <c r="J124" s="192"/>
      <c r="K124" s="192"/>
      <c r="L124" s="192"/>
      <c r="M124" s="192"/>
    </row>
    <row r="125" spans="1:13" x14ac:dyDescent="0.35">
      <c r="A125" s="192"/>
      <c r="D125" s="192"/>
      <c r="E125" s="192"/>
      <c r="F125" s="192"/>
      <c r="G125" s="192"/>
      <c r="J125" s="192"/>
      <c r="K125" s="192"/>
      <c r="L125" s="192"/>
      <c r="M125" s="192"/>
    </row>
    <row r="126" spans="1:13" x14ac:dyDescent="0.35">
      <c r="A126" s="192"/>
      <c r="D126" s="192"/>
      <c r="E126" s="192"/>
      <c r="F126" s="192"/>
      <c r="G126" s="192"/>
      <c r="J126" s="192"/>
      <c r="K126" s="192"/>
      <c r="L126" s="192"/>
      <c r="M126" s="192"/>
    </row>
    <row r="127" spans="1:13" x14ac:dyDescent="0.35">
      <c r="A127" s="192"/>
      <c r="D127" s="192"/>
      <c r="E127" s="192"/>
      <c r="F127" s="192"/>
      <c r="G127" s="192"/>
      <c r="J127" s="192"/>
      <c r="K127" s="192"/>
      <c r="L127" s="192"/>
      <c r="M127" s="192"/>
    </row>
    <row r="128" spans="1:13" x14ac:dyDescent="0.35">
      <c r="A128" s="192"/>
      <c r="D128" s="192"/>
      <c r="E128" s="192"/>
      <c r="F128" s="192"/>
      <c r="G128" s="192"/>
      <c r="J128" s="192"/>
      <c r="K128" s="192"/>
      <c r="L128" s="192"/>
      <c r="M128" s="192"/>
    </row>
    <row r="129" spans="1:13" x14ac:dyDescent="0.35">
      <c r="A129" s="192"/>
      <c r="D129" s="192"/>
      <c r="E129" s="192"/>
      <c r="F129" s="192"/>
      <c r="G129" s="192"/>
      <c r="J129" s="192"/>
      <c r="K129" s="192"/>
      <c r="L129" s="192"/>
      <c r="M129" s="192"/>
    </row>
    <row r="130" spans="1:13" x14ac:dyDescent="0.35">
      <c r="A130" s="192"/>
      <c r="D130" s="192"/>
      <c r="E130" s="192"/>
      <c r="F130" s="192"/>
      <c r="G130" s="192"/>
      <c r="J130" s="192"/>
      <c r="K130" s="192"/>
      <c r="L130" s="192"/>
      <c r="M130" s="192"/>
    </row>
    <row r="131" spans="1:13" x14ac:dyDescent="0.35">
      <c r="A131" s="192"/>
      <c r="D131" s="192"/>
      <c r="E131" s="192"/>
      <c r="F131" s="192"/>
      <c r="G131" s="192"/>
      <c r="J131" s="192"/>
      <c r="K131" s="192"/>
      <c r="L131" s="192"/>
      <c r="M131" s="192"/>
    </row>
    <row r="132" spans="1:13" x14ac:dyDescent="0.35">
      <c r="A132" s="192"/>
      <c r="D132" s="192"/>
      <c r="E132" s="192"/>
      <c r="F132" s="192"/>
      <c r="G132" s="192"/>
      <c r="J132" s="192"/>
      <c r="K132" s="192"/>
      <c r="L132" s="192"/>
      <c r="M132" s="192"/>
    </row>
    <row r="133" spans="1:13" x14ac:dyDescent="0.35">
      <c r="A133" s="192"/>
      <c r="D133" s="192"/>
      <c r="E133" s="192"/>
      <c r="F133" s="192"/>
      <c r="G133" s="192"/>
      <c r="J133" s="192"/>
      <c r="K133" s="192"/>
      <c r="L133" s="192"/>
      <c r="M133" s="192"/>
    </row>
    <row r="134" spans="1:13" x14ac:dyDescent="0.35">
      <c r="A134" s="192"/>
      <c r="D134" s="192"/>
      <c r="E134" s="192"/>
      <c r="F134" s="192"/>
      <c r="G134" s="192"/>
      <c r="J134" s="192"/>
      <c r="K134" s="192"/>
      <c r="L134" s="192"/>
      <c r="M134" s="192"/>
    </row>
    <row r="135" spans="1:13" x14ac:dyDescent="0.35">
      <c r="A135" s="192"/>
      <c r="D135" s="192"/>
      <c r="E135" s="192"/>
      <c r="F135" s="192"/>
      <c r="G135" s="192"/>
      <c r="J135" s="192"/>
      <c r="K135" s="192"/>
      <c r="L135" s="192"/>
      <c r="M135" s="192"/>
    </row>
    <row r="136" spans="1:13" x14ac:dyDescent="0.35">
      <c r="A136" s="192"/>
      <c r="D136" s="192"/>
      <c r="E136" s="192"/>
      <c r="F136" s="192"/>
      <c r="G136" s="192"/>
      <c r="J136" s="192"/>
      <c r="K136" s="192"/>
      <c r="L136" s="192"/>
      <c r="M136" s="192"/>
    </row>
    <row r="137" spans="1:13" x14ac:dyDescent="0.35">
      <c r="A137" s="192"/>
      <c r="D137" s="192"/>
      <c r="E137" s="192"/>
      <c r="F137" s="192"/>
      <c r="G137" s="192"/>
      <c r="J137" s="192"/>
      <c r="K137" s="192"/>
      <c r="L137" s="192"/>
      <c r="M137" s="192"/>
    </row>
    <row r="138" spans="1:13" x14ac:dyDescent="0.35">
      <c r="A138" s="192"/>
      <c r="D138" s="192"/>
      <c r="E138" s="192"/>
      <c r="F138" s="192"/>
      <c r="G138" s="192"/>
      <c r="J138" s="192"/>
      <c r="K138" s="192"/>
      <c r="L138" s="192"/>
      <c r="M138" s="192"/>
    </row>
    <row r="139" spans="1:13" x14ac:dyDescent="0.35">
      <c r="A139" s="192"/>
      <c r="D139" s="192"/>
      <c r="E139" s="192"/>
      <c r="F139" s="192"/>
      <c r="G139" s="192"/>
      <c r="J139" s="192"/>
      <c r="K139" s="192"/>
      <c r="L139" s="192"/>
      <c r="M139" s="192"/>
    </row>
    <row r="140" spans="1:13" x14ac:dyDescent="0.35">
      <c r="A140" s="192"/>
      <c r="D140" s="192"/>
      <c r="E140" s="192"/>
      <c r="F140" s="192"/>
      <c r="G140" s="192"/>
      <c r="J140" s="192"/>
      <c r="K140" s="192"/>
      <c r="L140" s="192"/>
      <c r="M140" s="192"/>
    </row>
    <row r="141" spans="1:13" x14ac:dyDescent="0.35">
      <c r="A141" s="192"/>
      <c r="D141" s="192"/>
      <c r="E141" s="192"/>
      <c r="F141" s="192"/>
      <c r="G141" s="192"/>
      <c r="J141" s="192"/>
      <c r="K141" s="192"/>
      <c r="L141" s="192"/>
      <c r="M141" s="192"/>
    </row>
    <row r="142" spans="1:13" x14ac:dyDescent="0.35">
      <c r="A142" s="192"/>
      <c r="D142" s="192"/>
      <c r="E142" s="192"/>
      <c r="F142" s="192"/>
      <c r="G142" s="192"/>
      <c r="J142" s="192"/>
      <c r="K142" s="192"/>
      <c r="L142" s="192"/>
      <c r="M142" s="192"/>
    </row>
    <row r="143" spans="1:13" x14ac:dyDescent="0.35">
      <c r="A143" s="192"/>
      <c r="D143" s="192"/>
      <c r="E143" s="192"/>
      <c r="F143" s="192"/>
      <c r="G143" s="192"/>
      <c r="J143" s="192"/>
      <c r="K143" s="192"/>
      <c r="L143" s="192"/>
      <c r="M143" s="192"/>
    </row>
    <row r="144" spans="1:13" x14ac:dyDescent="0.35">
      <c r="A144" s="192"/>
      <c r="D144" s="192"/>
      <c r="E144" s="192"/>
      <c r="F144" s="192"/>
      <c r="G144" s="192"/>
      <c r="J144" s="192"/>
      <c r="K144" s="192"/>
      <c r="L144" s="192"/>
      <c r="M144" s="192"/>
    </row>
    <row r="145" spans="1:13" x14ac:dyDescent="0.35">
      <c r="A145" s="192"/>
      <c r="D145" s="192"/>
      <c r="E145" s="192"/>
      <c r="F145" s="192"/>
      <c r="G145" s="192"/>
      <c r="J145" s="192"/>
      <c r="K145" s="192"/>
      <c r="L145" s="192"/>
      <c r="M145" s="192"/>
    </row>
    <row r="146" spans="1:13" x14ac:dyDescent="0.35">
      <c r="A146" s="192"/>
      <c r="D146" s="192"/>
      <c r="E146" s="192"/>
      <c r="F146" s="192"/>
      <c r="G146" s="192"/>
      <c r="J146" s="192"/>
      <c r="K146" s="192"/>
      <c r="L146" s="192"/>
      <c r="M146" s="192"/>
    </row>
    <row r="147" spans="1:13" x14ac:dyDescent="0.35">
      <c r="A147" s="192"/>
      <c r="D147" s="192"/>
      <c r="E147" s="192"/>
      <c r="F147" s="192"/>
      <c r="G147" s="192"/>
      <c r="J147" s="192"/>
      <c r="K147" s="192"/>
      <c r="L147" s="192"/>
      <c r="M147" s="192"/>
    </row>
    <row r="148" spans="1:13" x14ac:dyDescent="0.35">
      <c r="A148" s="192"/>
      <c r="D148" s="192"/>
      <c r="E148" s="192"/>
      <c r="F148" s="192"/>
      <c r="G148" s="192"/>
      <c r="J148" s="192"/>
      <c r="K148" s="192"/>
      <c r="L148" s="192"/>
      <c r="M148" s="192"/>
    </row>
    <row r="149" spans="1:13" x14ac:dyDescent="0.35">
      <c r="A149" s="192"/>
      <c r="D149" s="192"/>
      <c r="E149" s="192"/>
      <c r="F149" s="192"/>
      <c r="G149" s="192"/>
      <c r="J149" s="192"/>
      <c r="K149" s="192"/>
      <c r="L149" s="192"/>
      <c r="M149" s="192"/>
    </row>
    <row r="150" spans="1:13" x14ac:dyDescent="0.35">
      <c r="A150" s="192"/>
      <c r="D150" s="192"/>
      <c r="E150" s="192"/>
      <c r="F150" s="192"/>
      <c r="G150" s="192"/>
      <c r="J150" s="192"/>
      <c r="K150" s="192"/>
      <c r="L150" s="192"/>
      <c r="M150" s="192"/>
    </row>
    <row r="151" spans="1:13" x14ac:dyDescent="0.35">
      <c r="A151" s="192"/>
      <c r="D151" s="192"/>
      <c r="E151" s="192"/>
      <c r="F151" s="192"/>
      <c r="G151" s="192"/>
      <c r="J151" s="192"/>
      <c r="K151" s="192"/>
      <c r="L151" s="192"/>
      <c r="M151" s="192"/>
    </row>
    <row r="152" spans="1:13" x14ac:dyDescent="0.35">
      <c r="A152" s="192"/>
      <c r="D152" s="192"/>
      <c r="E152" s="192"/>
      <c r="F152" s="192"/>
      <c r="G152" s="192"/>
      <c r="J152" s="192"/>
      <c r="K152" s="192"/>
      <c r="L152" s="192"/>
      <c r="M152" s="192"/>
    </row>
    <row r="153" spans="1:13" x14ac:dyDescent="0.35">
      <c r="A153" s="192"/>
      <c r="D153" s="192"/>
      <c r="E153" s="192"/>
      <c r="F153" s="192"/>
      <c r="G153" s="192"/>
      <c r="J153" s="192"/>
      <c r="K153" s="192"/>
      <c r="L153" s="192"/>
      <c r="M153" s="192"/>
    </row>
    <row r="154" spans="1:13" x14ac:dyDescent="0.35">
      <c r="A154" s="192"/>
      <c r="D154" s="192"/>
      <c r="E154" s="192"/>
      <c r="F154" s="192"/>
      <c r="G154" s="192"/>
      <c r="J154" s="192"/>
      <c r="K154" s="192"/>
      <c r="L154" s="192"/>
      <c r="M154" s="192"/>
    </row>
    <row r="155" spans="1:13" x14ac:dyDescent="0.35">
      <c r="A155" s="192"/>
      <c r="D155" s="192"/>
      <c r="E155" s="192"/>
      <c r="F155" s="192"/>
      <c r="G155" s="192"/>
      <c r="J155" s="192"/>
      <c r="K155" s="192"/>
      <c r="L155" s="192"/>
      <c r="M155" s="192"/>
    </row>
    <row r="156" spans="1:13" x14ac:dyDescent="0.35">
      <c r="A156" s="192"/>
      <c r="D156" s="192"/>
      <c r="E156" s="192"/>
      <c r="F156" s="192"/>
      <c r="G156" s="192"/>
      <c r="J156" s="192"/>
      <c r="K156" s="192"/>
      <c r="L156" s="192"/>
      <c r="M156" s="192"/>
    </row>
    <row r="157" spans="1:13" x14ac:dyDescent="0.35">
      <c r="A157" s="192"/>
      <c r="D157" s="192"/>
      <c r="E157" s="192"/>
      <c r="F157" s="192"/>
      <c r="G157" s="192"/>
      <c r="J157" s="192"/>
      <c r="K157" s="192"/>
      <c r="L157" s="192"/>
      <c r="M157" s="192"/>
    </row>
    <row r="158" spans="1:13" x14ac:dyDescent="0.35">
      <c r="A158" s="192"/>
      <c r="D158" s="192"/>
      <c r="E158" s="192"/>
      <c r="F158" s="192"/>
      <c r="G158" s="192"/>
      <c r="J158" s="192"/>
      <c r="K158" s="192"/>
      <c r="L158" s="192"/>
      <c r="M158" s="192"/>
    </row>
    <row r="159" spans="1:13" x14ac:dyDescent="0.35">
      <c r="A159" s="192"/>
      <c r="D159" s="192"/>
      <c r="E159" s="192"/>
      <c r="F159" s="192"/>
      <c r="G159" s="192"/>
      <c r="J159" s="192"/>
      <c r="K159" s="192"/>
      <c r="L159" s="192"/>
      <c r="M159" s="192"/>
    </row>
    <row r="160" spans="1:13" x14ac:dyDescent="0.35">
      <c r="A160" s="192"/>
      <c r="D160" s="192"/>
      <c r="E160" s="192"/>
      <c r="F160" s="192"/>
      <c r="G160" s="192"/>
      <c r="J160" s="192"/>
      <c r="K160" s="192"/>
      <c r="L160" s="192"/>
      <c r="M160" s="192"/>
    </row>
    <row r="161" spans="1:13" x14ac:dyDescent="0.35">
      <c r="A161" s="192"/>
      <c r="D161" s="192"/>
      <c r="E161" s="192"/>
      <c r="F161" s="192"/>
      <c r="G161" s="192"/>
      <c r="J161" s="192"/>
      <c r="K161" s="192"/>
      <c r="L161" s="192"/>
      <c r="M161" s="192"/>
    </row>
    <row r="162" spans="1:13" x14ac:dyDescent="0.35">
      <c r="A162" s="192"/>
      <c r="D162" s="192"/>
      <c r="E162" s="192"/>
      <c r="F162" s="192"/>
      <c r="G162" s="192"/>
      <c r="J162" s="192"/>
      <c r="K162" s="192"/>
      <c r="L162" s="192"/>
      <c r="M162" s="192"/>
    </row>
    <row r="163" spans="1:13" x14ac:dyDescent="0.35">
      <c r="A163" s="192"/>
      <c r="D163" s="192"/>
      <c r="E163" s="192"/>
      <c r="F163" s="192"/>
      <c r="G163" s="192"/>
      <c r="J163" s="192"/>
      <c r="K163" s="192"/>
      <c r="L163" s="192"/>
      <c r="M163" s="192"/>
    </row>
    <row r="164" spans="1:13" x14ac:dyDescent="0.35">
      <c r="A164" s="192"/>
      <c r="D164" s="192"/>
      <c r="E164" s="192"/>
      <c r="F164" s="192"/>
      <c r="G164" s="192"/>
      <c r="J164" s="192"/>
      <c r="K164" s="192"/>
      <c r="L164" s="192"/>
      <c r="M164" s="192"/>
    </row>
    <row r="165" spans="1:13" x14ac:dyDescent="0.35">
      <c r="A165" s="192"/>
      <c r="D165" s="192"/>
      <c r="E165" s="192"/>
      <c r="F165" s="192"/>
      <c r="G165" s="192"/>
      <c r="J165" s="192"/>
      <c r="K165" s="192"/>
      <c r="L165" s="192"/>
      <c r="M165" s="192"/>
    </row>
    <row r="166" spans="1:13" x14ac:dyDescent="0.35">
      <c r="A166" s="192"/>
      <c r="D166" s="192"/>
      <c r="E166" s="192"/>
      <c r="F166" s="192"/>
      <c r="G166" s="192"/>
      <c r="J166" s="192"/>
      <c r="K166" s="192"/>
      <c r="L166" s="192"/>
      <c r="M166" s="192"/>
    </row>
    <row r="167" spans="1:13" x14ac:dyDescent="0.35">
      <c r="A167" s="192"/>
      <c r="D167" s="192"/>
      <c r="E167" s="192"/>
      <c r="F167" s="192"/>
      <c r="G167" s="192"/>
      <c r="J167" s="192"/>
      <c r="K167" s="192"/>
      <c r="L167" s="192"/>
      <c r="M167" s="192"/>
    </row>
    <row r="168" spans="1:13" x14ac:dyDescent="0.35">
      <c r="A168" s="192"/>
      <c r="D168" s="192"/>
      <c r="E168" s="192"/>
      <c r="F168" s="192"/>
      <c r="G168" s="192"/>
      <c r="J168" s="192"/>
      <c r="K168" s="192"/>
      <c r="L168" s="192"/>
      <c r="M168" s="192"/>
    </row>
    <row r="169" spans="1:13" x14ac:dyDescent="0.35">
      <c r="A169" s="192"/>
      <c r="D169" s="192"/>
      <c r="E169" s="192"/>
      <c r="F169" s="192"/>
      <c r="G169" s="192"/>
      <c r="J169" s="192"/>
      <c r="K169" s="192"/>
      <c r="L169" s="192"/>
      <c r="M169" s="192"/>
    </row>
    <row r="170" spans="1:13" x14ac:dyDescent="0.35">
      <c r="A170" s="192"/>
      <c r="D170" s="192"/>
      <c r="E170" s="192"/>
      <c r="F170" s="192"/>
      <c r="G170" s="192"/>
      <c r="J170" s="192"/>
      <c r="K170" s="192"/>
      <c r="L170" s="192"/>
      <c r="M170" s="192"/>
    </row>
    <row r="171" spans="1:13" x14ac:dyDescent="0.35">
      <c r="A171" s="192"/>
      <c r="D171" s="192"/>
      <c r="E171" s="192"/>
      <c r="F171" s="192"/>
      <c r="G171" s="192"/>
      <c r="J171" s="192"/>
      <c r="K171" s="192"/>
      <c r="L171" s="192"/>
      <c r="M171" s="192"/>
    </row>
    <row r="172" spans="1:13" x14ac:dyDescent="0.35">
      <c r="A172" s="192"/>
      <c r="D172" s="192"/>
      <c r="E172" s="192"/>
      <c r="F172" s="192"/>
      <c r="G172" s="192"/>
      <c r="J172" s="192"/>
      <c r="K172" s="192"/>
      <c r="L172" s="192"/>
      <c r="M172" s="192"/>
    </row>
    <row r="173" spans="1:13" x14ac:dyDescent="0.35">
      <c r="A173" s="192"/>
      <c r="D173" s="192"/>
      <c r="E173" s="192"/>
      <c r="F173" s="192"/>
      <c r="G173" s="192"/>
      <c r="J173" s="192"/>
      <c r="K173" s="192"/>
      <c r="L173" s="192"/>
      <c r="M173" s="192"/>
    </row>
    <row r="174" spans="1:13" x14ac:dyDescent="0.35">
      <c r="A174" s="192"/>
      <c r="D174" s="192"/>
      <c r="E174" s="192"/>
      <c r="F174" s="192"/>
      <c r="G174" s="192"/>
      <c r="J174" s="192"/>
      <c r="K174" s="192"/>
      <c r="L174" s="192"/>
      <c r="M174" s="192"/>
    </row>
    <row r="175" spans="1:13" x14ac:dyDescent="0.35">
      <c r="A175" s="192"/>
      <c r="D175" s="192"/>
      <c r="E175" s="192"/>
      <c r="F175" s="192"/>
      <c r="G175" s="192"/>
      <c r="J175" s="192"/>
      <c r="K175" s="192"/>
      <c r="L175" s="192"/>
      <c r="M175" s="192"/>
    </row>
    <row r="176" spans="1:13" x14ac:dyDescent="0.35">
      <c r="A176" s="192"/>
      <c r="D176" s="192"/>
      <c r="E176" s="192"/>
      <c r="F176" s="192"/>
      <c r="G176" s="192"/>
      <c r="J176" s="192"/>
      <c r="K176" s="192"/>
      <c r="L176" s="192"/>
      <c r="M176" s="192"/>
    </row>
    <row r="177" spans="1:13" x14ac:dyDescent="0.35">
      <c r="A177" s="192"/>
      <c r="D177" s="192"/>
      <c r="E177" s="192"/>
      <c r="F177" s="192"/>
      <c r="G177" s="192"/>
      <c r="J177" s="192"/>
      <c r="K177" s="192"/>
      <c r="L177" s="192"/>
      <c r="M177" s="192"/>
    </row>
    <row r="178" spans="1:13" x14ac:dyDescent="0.35">
      <c r="A178" s="192"/>
      <c r="D178" s="192"/>
      <c r="E178" s="192"/>
      <c r="F178" s="192"/>
      <c r="G178" s="192"/>
      <c r="J178" s="192"/>
      <c r="K178" s="192"/>
      <c r="L178" s="192"/>
      <c r="M178" s="192"/>
    </row>
    <row r="179" spans="1:13" x14ac:dyDescent="0.35">
      <c r="A179" s="192"/>
      <c r="D179" s="192"/>
      <c r="E179" s="192"/>
      <c r="F179" s="192"/>
      <c r="G179" s="192"/>
      <c r="J179" s="192"/>
      <c r="K179" s="192"/>
      <c r="L179" s="192"/>
      <c r="M179" s="192"/>
    </row>
    <row r="180" spans="1:13" x14ac:dyDescent="0.35">
      <c r="A180" s="192"/>
      <c r="D180" s="192"/>
      <c r="E180" s="192"/>
      <c r="F180" s="192"/>
      <c r="G180" s="192"/>
      <c r="J180" s="192"/>
      <c r="K180" s="192"/>
      <c r="L180" s="192"/>
      <c r="M180" s="192"/>
    </row>
    <row r="181" spans="1:13" x14ac:dyDescent="0.35">
      <c r="A181" s="192"/>
      <c r="D181" s="192"/>
      <c r="E181" s="192"/>
      <c r="F181" s="192"/>
      <c r="G181" s="192"/>
      <c r="J181" s="192"/>
      <c r="K181" s="192"/>
      <c r="L181" s="192"/>
      <c r="M181" s="192"/>
    </row>
    <row r="182" spans="1:13" x14ac:dyDescent="0.35">
      <c r="A182" s="192"/>
      <c r="D182" s="192"/>
      <c r="E182" s="192"/>
      <c r="F182" s="192"/>
      <c r="G182" s="192"/>
      <c r="J182" s="192"/>
      <c r="K182" s="192"/>
      <c r="L182" s="192"/>
      <c r="M182" s="192"/>
    </row>
    <row r="183" spans="1:13" x14ac:dyDescent="0.35">
      <c r="A183" s="192"/>
      <c r="D183" s="192"/>
      <c r="E183" s="192"/>
      <c r="F183" s="192"/>
      <c r="G183" s="192"/>
      <c r="J183" s="192"/>
      <c r="K183" s="192"/>
      <c r="L183" s="192"/>
      <c r="M183" s="192"/>
    </row>
    <row r="184" spans="1:13" x14ac:dyDescent="0.35">
      <c r="A184" s="192"/>
      <c r="D184" s="192"/>
      <c r="E184" s="192"/>
      <c r="F184" s="192"/>
      <c r="G184" s="192"/>
      <c r="J184" s="192"/>
      <c r="K184" s="192"/>
      <c r="L184" s="192"/>
      <c r="M184" s="192"/>
    </row>
    <row r="185" spans="1:13" x14ac:dyDescent="0.35">
      <c r="A185" s="192"/>
      <c r="D185" s="192"/>
      <c r="E185" s="192"/>
      <c r="F185" s="192"/>
      <c r="G185" s="192"/>
      <c r="J185" s="192"/>
      <c r="K185" s="192"/>
      <c r="L185" s="192"/>
      <c r="M185" s="192"/>
    </row>
    <row r="186" spans="1:13" x14ac:dyDescent="0.35">
      <c r="A186" s="192"/>
      <c r="D186" s="192"/>
      <c r="E186" s="192"/>
      <c r="F186" s="192"/>
      <c r="G186" s="192"/>
      <c r="J186" s="192"/>
      <c r="K186" s="192"/>
      <c r="L186" s="192"/>
      <c r="M186" s="192"/>
    </row>
    <row r="187" spans="1:13" x14ac:dyDescent="0.35">
      <c r="A187" s="192"/>
      <c r="D187" s="192"/>
      <c r="E187" s="192"/>
      <c r="F187" s="192"/>
      <c r="G187" s="192"/>
      <c r="J187" s="192"/>
      <c r="K187" s="192"/>
      <c r="L187" s="192"/>
      <c r="M187" s="192"/>
    </row>
    <row r="188" spans="1:13" x14ac:dyDescent="0.35">
      <c r="A188" s="192"/>
      <c r="D188" s="192"/>
      <c r="E188" s="192"/>
      <c r="F188" s="192"/>
      <c r="G188" s="192"/>
      <c r="J188" s="192"/>
      <c r="K188" s="192"/>
      <c r="L188" s="192"/>
      <c r="M188" s="192"/>
    </row>
    <row r="189" spans="1:13" x14ac:dyDescent="0.35">
      <c r="A189" s="192"/>
      <c r="D189" s="192"/>
      <c r="E189" s="192"/>
      <c r="F189" s="192"/>
      <c r="G189" s="192"/>
      <c r="J189" s="192"/>
      <c r="K189" s="192"/>
      <c r="L189" s="192"/>
      <c r="M189" s="192"/>
    </row>
    <row r="190" spans="1:13" x14ac:dyDescent="0.35">
      <c r="A190" s="192"/>
      <c r="D190" s="192"/>
      <c r="E190" s="192"/>
      <c r="F190" s="192"/>
      <c r="G190" s="192"/>
      <c r="J190" s="192"/>
      <c r="K190" s="192"/>
      <c r="L190" s="192"/>
      <c r="M190" s="192"/>
    </row>
    <row r="191" spans="1:13" x14ac:dyDescent="0.35">
      <c r="A191" s="192"/>
      <c r="D191" s="192"/>
      <c r="E191" s="192"/>
      <c r="F191" s="192"/>
      <c r="G191" s="192"/>
      <c r="J191" s="192"/>
      <c r="K191" s="192"/>
      <c r="L191" s="192"/>
      <c r="M191" s="192"/>
    </row>
    <row r="192" spans="1:13" x14ac:dyDescent="0.35">
      <c r="A192" s="192"/>
      <c r="D192" s="192"/>
      <c r="E192" s="192"/>
      <c r="F192" s="192"/>
      <c r="G192" s="192"/>
      <c r="J192" s="192"/>
      <c r="K192" s="192"/>
      <c r="L192" s="192"/>
      <c r="M192" s="192"/>
    </row>
    <row r="193" spans="1:13" x14ac:dyDescent="0.35">
      <c r="A193" s="192"/>
      <c r="D193" s="192"/>
      <c r="E193" s="192"/>
      <c r="F193" s="192"/>
      <c r="G193" s="192"/>
      <c r="J193" s="192"/>
      <c r="K193" s="192"/>
      <c r="L193" s="192"/>
      <c r="M193" s="192"/>
    </row>
    <row r="194" spans="1:13" x14ac:dyDescent="0.35">
      <c r="A194" s="192"/>
      <c r="D194" s="192"/>
      <c r="E194" s="192"/>
      <c r="F194" s="192"/>
      <c r="G194" s="192"/>
      <c r="J194" s="192"/>
      <c r="K194" s="192"/>
      <c r="L194" s="192"/>
      <c r="M194" s="192"/>
    </row>
    <row r="195" spans="1:13" x14ac:dyDescent="0.35">
      <c r="A195" s="192"/>
      <c r="D195" s="192"/>
      <c r="E195" s="192"/>
      <c r="F195" s="192"/>
      <c r="G195" s="192"/>
      <c r="J195" s="192"/>
      <c r="K195" s="192"/>
      <c r="L195" s="192"/>
      <c r="M195" s="192"/>
    </row>
    <row r="196" spans="1:13" x14ac:dyDescent="0.35">
      <c r="A196" s="192"/>
      <c r="D196" s="192"/>
      <c r="E196" s="192"/>
      <c r="F196" s="192"/>
      <c r="G196" s="192"/>
      <c r="J196" s="192"/>
      <c r="K196" s="192"/>
      <c r="L196" s="192"/>
      <c r="M196" s="192"/>
    </row>
    <row r="197" spans="1:13" x14ac:dyDescent="0.35">
      <c r="A197" s="192"/>
      <c r="D197" s="192"/>
      <c r="E197" s="192"/>
      <c r="F197" s="192"/>
      <c r="G197" s="192"/>
      <c r="J197" s="192"/>
      <c r="K197" s="192"/>
      <c r="L197" s="192"/>
      <c r="M197" s="192"/>
    </row>
    <row r="198" spans="1:13" x14ac:dyDescent="0.35">
      <c r="A198" s="192"/>
      <c r="D198" s="192"/>
      <c r="E198" s="192"/>
      <c r="F198" s="192"/>
      <c r="G198" s="192"/>
      <c r="J198" s="192"/>
      <c r="K198" s="192"/>
      <c r="L198" s="192"/>
      <c r="M198" s="192"/>
    </row>
    <row r="199" spans="1:13" x14ac:dyDescent="0.35">
      <c r="A199" s="192"/>
      <c r="D199" s="192"/>
      <c r="E199" s="192"/>
      <c r="F199" s="192"/>
      <c r="G199" s="192"/>
      <c r="J199" s="192"/>
      <c r="K199" s="192"/>
      <c r="L199" s="192"/>
      <c r="M199" s="192"/>
    </row>
    <row r="200" spans="1:13" x14ac:dyDescent="0.35">
      <c r="A200" s="192"/>
      <c r="D200" s="192"/>
      <c r="E200" s="192"/>
      <c r="F200" s="192"/>
      <c r="G200" s="192"/>
      <c r="J200" s="192"/>
      <c r="K200" s="192"/>
      <c r="L200" s="192"/>
      <c r="M200" s="192"/>
    </row>
    <row r="201" spans="1:13" x14ac:dyDescent="0.35">
      <c r="A201" s="192"/>
      <c r="D201" s="192"/>
      <c r="E201" s="192"/>
      <c r="F201" s="192"/>
      <c r="G201" s="192"/>
      <c r="J201" s="192"/>
      <c r="K201" s="192"/>
      <c r="L201" s="192"/>
      <c r="M201" s="192"/>
    </row>
    <row r="202" spans="1:13" x14ac:dyDescent="0.35">
      <c r="A202" s="192"/>
      <c r="D202" s="192"/>
      <c r="E202" s="192"/>
      <c r="F202" s="192"/>
      <c r="G202" s="192"/>
      <c r="J202" s="192"/>
      <c r="K202" s="192"/>
      <c r="L202" s="192"/>
      <c r="M202" s="192"/>
    </row>
    <row r="203" spans="1:13" x14ac:dyDescent="0.35">
      <c r="A203" s="192"/>
      <c r="D203" s="192"/>
      <c r="E203" s="192"/>
      <c r="F203" s="192"/>
      <c r="G203" s="192"/>
      <c r="J203" s="192"/>
      <c r="K203" s="192"/>
      <c r="L203" s="192"/>
      <c r="M203" s="192"/>
    </row>
    <row r="204" spans="1:13" x14ac:dyDescent="0.35">
      <c r="A204" s="192"/>
      <c r="D204" s="192"/>
      <c r="E204" s="192"/>
      <c r="F204" s="192"/>
      <c r="G204" s="192"/>
      <c r="J204" s="192"/>
      <c r="K204" s="192"/>
      <c r="L204" s="192"/>
      <c r="M204" s="192"/>
    </row>
    <row r="205" spans="1:13" x14ac:dyDescent="0.35">
      <c r="A205" s="192"/>
      <c r="D205" s="192"/>
      <c r="E205" s="192"/>
      <c r="F205" s="192"/>
      <c r="G205" s="192"/>
      <c r="J205" s="192"/>
      <c r="K205" s="192"/>
      <c r="L205" s="192"/>
      <c r="M205" s="192"/>
    </row>
    <row r="206" spans="1:13" x14ac:dyDescent="0.35">
      <c r="A206" s="192"/>
      <c r="D206" s="192"/>
      <c r="E206" s="192"/>
      <c r="F206" s="192"/>
      <c r="G206" s="192"/>
      <c r="J206" s="192"/>
      <c r="K206" s="192"/>
      <c r="L206" s="192"/>
      <c r="M206" s="192"/>
    </row>
    <row r="207" spans="1:13" x14ac:dyDescent="0.35">
      <c r="A207" s="192"/>
      <c r="D207" s="192"/>
      <c r="E207" s="192"/>
      <c r="F207" s="192"/>
      <c r="G207" s="192"/>
      <c r="J207" s="192"/>
      <c r="K207" s="192"/>
      <c r="L207" s="192"/>
      <c r="M207" s="192"/>
    </row>
    <row r="208" spans="1:13" x14ac:dyDescent="0.35">
      <c r="A208" s="192"/>
      <c r="D208" s="192"/>
      <c r="E208" s="192"/>
      <c r="F208" s="192"/>
      <c r="G208" s="192"/>
      <c r="J208" s="192"/>
      <c r="K208" s="192"/>
      <c r="L208" s="192"/>
      <c r="M208" s="192"/>
    </row>
    <row r="209" spans="1:13" x14ac:dyDescent="0.35">
      <c r="A209" s="192"/>
      <c r="D209" s="192"/>
      <c r="E209" s="192"/>
      <c r="F209" s="192"/>
      <c r="G209" s="192"/>
      <c r="J209" s="192"/>
      <c r="K209" s="192"/>
      <c r="L209" s="192"/>
      <c r="M209" s="192"/>
    </row>
    <row r="210" spans="1:13" x14ac:dyDescent="0.35">
      <c r="A210" s="192"/>
      <c r="D210" s="192"/>
      <c r="E210" s="192"/>
      <c r="F210" s="192"/>
      <c r="G210" s="192"/>
      <c r="J210" s="192"/>
      <c r="K210" s="192"/>
      <c r="L210" s="192"/>
      <c r="M210" s="192"/>
    </row>
    <row r="211" spans="1:13" x14ac:dyDescent="0.35">
      <c r="A211" s="192"/>
      <c r="D211" s="192"/>
      <c r="E211" s="192"/>
      <c r="F211" s="192"/>
      <c r="G211" s="192"/>
      <c r="J211" s="192"/>
      <c r="K211" s="192"/>
      <c r="L211" s="192"/>
      <c r="M211" s="192"/>
    </row>
    <row r="212" spans="1:13" x14ac:dyDescent="0.35">
      <c r="A212" s="192"/>
      <c r="D212" s="192"/>
      <c r="E212" s="192"/>
      <c r="F212" s="192"/>
      <c r="G212" s="192"/>
      <c r="J212" s="192"/>
      <c r="K212" s="192"/>
      <c r="L212" s="192"/>
      <c r="M212" s="192"/>
    </row>
    <row r="213" spans="1:13" x14ac:dyDescent="0.35">
      <c r="A213" s="192"/>
      <c r="D213" s="192"/>
      <c r="E213" s="192"/>
      <c r="F213" s="192"/>
      <c r="G213" s="192"/>
      <c r="J213" s="192"/>
      <c r="K213" s="192"/>
      <c r="L213" s="192"/>
      <c r="M213" s="192"/>
    </row>
    <row r="214" spans="1:13" x14ac:dyDescent="0.35">
      <c r="A214" s="192"/>
      <c r="D214" s="192"/>
      <c r="E214" s="192"/>
      <c r="F214" s="192"/>
      <c r="G214" s="192"/>
      <c r="J214" s="192"/>
      <c r="K214" s="192"/>
      <c r="L214" s="192"/>
      <c r="M214" s="192"/>
    </row>
    <row r="215" spans="1:13" x14ac:dyDescent="0.35">
      <c r="A215" s="192"/>
      <c r="D215" s="192"/>
      <c r="E215" s="192"/>
      <c r="F215" s="192"/>
      <c r="G215" s="192"/>
      <c r="J215" s="192"/>
      <c r="K215" s="192"/>
      <c r="L215" s="192"/>
      <c r="M215" s="192"/>
    </row>
    <row r="216" spans="1:13" x14ac:dyDescent="0.35">
      <c r="A216" s="192"/>
      <c r="D216" s="192"/>
      <c r="E216" s="192"/>
      <c r="F216" s="192"/>
      <c r="G216" s="192"/>
      <c r="J216" s="192"/>
      <c r="K216" s="192"/>
      <c r="L216" s="192"/>
      <c r="M216" s="192"/>
    </row>
    <row r="217" spans="1:13" x14ac:dyDescent="0.35">
      <c r="A217" s="192"/>
      <c r="D217" s="192"/>
      <c r="E217" s="192"/>
      <c r="F217" s="192"/>
      <c r="G217" s="192"/>
      <c r="J217" s="192"/>
      <c r="K217" s="192"/>
      <c r="L217" s="192"/>
      <c r="M217" s="192"/>
    </row>
    <row r="218" spans="1:13" x14ac:dyDescent="0.35">
      <c r="A218" s="192"/>
      <c r="D218" s="192"/>
      <c r="E218" s="192"/>
      <c r="F218" s="192"/>
      <c r="G218" s="192"/>
      <c r="J218" s="192"/>
      <c r="K218" s="192"/>
      <c r="L218" s="192"/>
      <c r="M218" s="192"/>
    </row>
    <row r="219" spans="1:13" x14ac:dyDescent="0.35">
      <c r="A219" s="192"/>
      <c r="D219" s="192"/>
      <c r="E219" s="192"/>
      <c r="F219" s="192"/>
      <c r="G219" s="192"/>
      <c r="J219" s="192"/>
      <c r="K219" s="192"/>
      <c r="L219" s="192"/>
      <c r="M219" s="192"/>
    </row>
    <row r="220" spans="1:13" x14ac:dyDescent="0.35">
      <c r="A220" s="192"/>
      <c r="D220" s="192"/>
      <c r="E220" s="192"/>
      <c r="F220" s="192"/>
      <c r="G220" s="192"/>
      <c r="J220" s="192"/>
      <c r="K220" s="192"/>
      <c r="L220" s="192"/>
      <c r="M220" s="192"/>
    </row>
    <row r="221" spans="1:13" x14ac:dyDescent="0.35">
      <c r="A221" s="192"/>
      <c r="D221" s="192"/>
      <c r="E221" s="192"/>
      <c r="F221" s="192"/>
      <c r="G221" s="192"/>
      <c r="J221" s="192"/>
      <c r="K221" s="192"/>
      <c r="L221" s="192"/>
      <c r="M221" s="192"/>
    </row>
    <row r="222" spans="1:13" x14ac:dyDescent="0.35">
      <c r="A222" s="192"/>
      <c r="D222" s="192"/>
      <c r="E222" s="192"/>
      <c r="F222" s="192"/>
      <c r="G222" s="192"/>
      <c r="J222" s="192"/>
      <c r="K222" s="192"/>
      <c r="L222" s="192"/>
      <c r="M222" s="192"/>
    </row>
    <row r="223" spans="1:13" x14ac:dyDescent="0.35">
      <c r="A223" s="192"/>
      <c r="D223" s="192"/>
      <c r="E223" s="192"/>
      <c r="F223" s="192"/>
      <c r="G223" s="192"/>
      <c r="J223" s="192"/>
      <c r="K223" s="192"/>
      <c r="L223" s="192"/>
      <c r="M223" s="192"/>
    </row>
    <row r="224" spans="1:13" x14ac:dyDescent="0.35">
      <c r="A224" s="192"/>
      <c r="D224" s="192"/>
      <c r="E224" s="192"/>
      <c r="F224" s="192"/>
      <c r="G224" s="192"/>
      <c r="J224" s="192"/>
      <c r="K224" s="192"/>
      <c r="L224" s="192"/>
      <c r="M224" s="192"/>
    </row>
    <row r="225" spans="1:13" x14ac:dyDescent="0.35">
      <c r="A225" s="192"/>
      <c r="D225" s="192"/>
      <c r="E225" s="192"/>
      <c r="F225" s="192"/>
      <c r="G225" s="192"/>
      <c r="J225" s="192"/>
      <c r="K225" s="192"/>
      <c r="L225" s="192"/>
      <c r="M225" s="192"/>
    </row>
    <row r="226" spans="1:13" x14ac:dyDescent="0.35">
      <c r="A226" s="192"/>
      <c r="D226" s="192"/>
      <c r="E226" s="192"/>
      <c r="F226" s="192"/>
      <c r="G226" s="192"/>
      <c r="J226" s="192"/>
      <c r="K226" s="192"/>
      <c r="L226" s="192"/>
      <c r="M226" s="192"/>
    </row>
    <row r="227" spans="1:13" x14ac:dyDescent="0.35">
      <c r="A227" s="192"/>
      <c r="D227" s="192"/>
      <c r="E227" s="192"/>
      <c r="F227" s="192"/>
      <c r="G227" s="192"/>
      <c r="J227" s="192"/>
      <c r="K227" s="192"/>
      <c r="L227" s="192"/>
      <c r="M227" s="192"/>
    </row>
    <row r="228" spans="1:13" x14ac:dyDescent="0.35">
      <c r="A228" s="192"/>
      <c r="D228" s="192"/>
      <c r="E228" s="192"/>
      <c r="F228" s="192"/>
      <c r="G228" s="192"/>
      <c r="J228" s="192"/>
      <c r="K228" s="192"/>
      <c r="L228" s="192"/>
      <c r="M228" s="192"/>
    </row>
    <row r="229" spans="1:13" x14ac:dyDescent="0.35">
      <c r="A229" s="192"/>
      <c r="D229" s="192"/>
      <c r="E229" s="192"/>
      <c r="F229" s="192"/>
      <c r="G229" s="192"/>
      <c r="J229" s="192"/>
      <c r="K229" s="192"/>
      <c r="L229" s="192"/>
      <c r="M229" s="192"/>
    </row>
    <row r="230" spans="1:13" x14ac:dyDescent="0.35">
      <c r="A230" s="192"/>
      <c r="D230" s="192"/>
      <c r="E230" s="192"/>
      <c r="F230" s="192"/>
      <c r="G230" s="192"/>
      <c r="J230" s="192"/>
      <c r="K230" s="192"/>
      <c r="L230" s="192"/>
      <c r="M230" s="192"/>
    </row>
    <row r="231" spans="1:13" x14ac:dyDescent="0.35">
      <c r="A231" s="192"/>
      <c r="D231" s="192"/>
      <c r="E231" s="192"/>
      <c r="F231" s="192"/>
      <c r="G231" s="192"/>
      <c r="J231" s="192"/>
      <c r="K231" s="192"/>
      <c r="L231" s="192"/>
      <c r="M231" s="192"/>
    </row>
    <row r="232" spans="1:13" x14ac:dyDescent="0.35">
      <c r="A232" s="192"/>
      <c r="D232" s="192"/>
      <c r="E232" s="192"/>
      <c r="F232" s="192"/>
      <c r="G232" s="192"/>
      <c r="J232" s="192"/>
      <c r="K232" s="192"/>
      <c r="L232" s="192"/>
      <c r="M232" s="192"/>
    </row>
    <row r="233" spans="1:13" x14ac:dyDescent="0.35">
      <c r="A233" s="192"/>
      <c r="D233" s="192"/>
      <c r="E233" s="192"/>
      <c r="F233" s="192"/>
      <c r="G233" s="192"/>
      <c r="J233" s="192"/>
      <c r="K233" s="192"/>
      <c r="L233" s="192"/>
      <c r="M233" s="192"/>
    </row>
    <row r="234" spans="1:13" x14ac:dyDescent="0.35">
      <c r="A234" s="192"/>
      <c r="D234" s="192"/>
      <c r="E234" s="192"/>
      <c r="F234" s="192"/>
      <c r="G234" s="192"/>
      <c r="J234" s="192"/>
      <c r="K234" s="192"/>
      <c r="L234" s="192"/>
      <c r="M234" s="192"/>
    </row>
    <row r="235" spans="1:13" x14ac:dyDescent="0.35">
      <c r="A235" s="192"/>
      <c r="D235" s="192"/>
      <c r="E235" s="192"/>
      <c r="F235" s="192"/>
      <c r="G235" s="192"/>
      <c r="J235" s="192"/>
      <c r="K235" s="192"/>
      <c r="L235" s="192"/>
      <c r="M235" s="192"/>
    </row>
    <row r="236" spans="1:13" x14ac:dyDescent="0.35">
      <c r="A236" s="192"/>
      <c r="D236" s="192"/>
      <c r="E236" s="192"/>
      <c r="F236" s="192"/>
      <c r="G236" s="192"/>
      <c r="J236" s="192"/>
      <c r="K236" s="192"/>
      <c r="L236" s="192"/>
      <c r="M236" s="192"/>
    </row>
    <row r="237" spans="1:13" x14ac:dyDescent="0.35">
      <c r="A237" s="192"/>
      <c r="D237" s="192"/>
      <c r="E237" s="192"/>
      <c r="F237" s="192"/>
      <c r="G237" s="192"/>
      <c r="J237" s="192"/>
      <c r="K237" s="192"/>
      <c r="L237" s="192"/>
      <c r="M237" s="192"/>
    </row>
    <row r="238" spans="1:13" x14ac:dyDescent="0.35">
      <c r="A238" s="192"/>
      <c r="D238" s="192"/>
      <c r="E238" s="192"/>
      <c r="F238" s="192"/>
      <c r="G238" s="192"/>
      <c r="J238" s="192"/>
      <c r="K238" s="192"/>
      <c r="L238" s="192"/>
      <c r="M238" s="192"/>
    </row>
    <row r="239" spans="1:13" x14ac:dyDescent="0.35">
      <c r="A239" s="192"/>
      <c r="D239" s="192"/>
      <c r="E239" s="192"/>
      <c r="F239" s="192"/>
      <c r="G239" s="192"/>
      <c r="J239" s="192"/>
      <c r="K239" s="192"/>
      <c r="L239" s="192"/>
      <c r="M239" s="192"/>
    </row>
    <row r="240" spans="1:13" x14ac:dyDescent="0.35">
      <c r="A240" s="192"/>
      <c r="D240" s="192"/>
      <c r="E240" s="192"/>
      <c r="F240" s="192"/>
      <c r="G240" s="192"/>
      <c r="J240" s="192"/>
      <c r="K240" s="192"/>
      <c r="L240" s="192"/>
      <c r="M240" s="192"/>
    </row>
    <row r="241" spans="1:13" x14ac:dyDescent="0.35">
      <c r="A241" s="192"/>
      <c r="D241" s="192"/>
      <c r="E241" s="192"/>
      <c r="F241" s="192"/>
      <c r="G241" s="192"/>
      <c r="J241" s="192"/>
      <c r="K241" s="192"/>
      <c r="L241" s="192"/>
      <c r="M241" s="192"/>
    </row>
    <row r="242" spans="1:13" x14ac:dyDescent="0.35">
      <c r="A242" s="192"/>
      <c r="D242" s="192"/>
      <c r="E242" s="192"/>
      <c r="F242" s="192"/>
      <c r="G242" s="192"/>
      <c r="J242" s="192"/>
      <c r="K242" s="192"/>
      <c r="L242" s="192"/>
      <c r="M242" s="192"/>
    </row>
    <row r="243" spans="1:13" x14ac:dyDescent="0.35">
      <c r="A243" s="192"/>
      <c r="D243" s="192"/>
      <c r="E243" s="192"/>
      <c r="F243" s="192"/>
      <c r="G243" s="192"/>
      <c r="J243" s="192"/>
      <c r="K243" s="192"/>
      <c r="L243" s="192"/>
      <c r="M243" s="192"/>
    </row>
    <row r="244" spans="1:13" x14ac:dyDescent="0.35">
      <c r="A244" s="192"/>
      <c r="D244" s="192"/>
      <c r="E244" s="192"/>
      <c r="F244" s="192"/>
      <c r="G244" s="192"/>
      <c r="J244" s="192"/>
      <c r="K244" s="192"/>
      <c r="L244" s="192"/>
      <c r="M244" s="192"/>
    </row>
    <row r="245" spans="1:13" x14ac:dyDescent="0.35">
      <c r="A245" s="192"/>
      <c r="D245" s="192"/>
      <c r="E245" s="192"/>
      <c r="F245" s="192"/>
      <c r="G245" s="192"/>
      <c r="J245" s="192"/>
      <c r="K245" s="192"/>
      <c r="L245" s="192"/>
      <c r="M245" s="192"/>
    </row>
    <row r="246" spans="1:13" x14ac:dyDescent="0.35">
      <c r="A246" s="192"/>
      <c r="D246" s="192"/>
      <c r="E246" s="192"/>
      <c r="F246" s="192"/>
      <c r="G246" s="192"/>
      <c r="J246" s="192"/>
      <c r="K246" s="192"/>
      <c r="L246" s="192"/>
      <c r="M246" s="192"/>
    </row>
    <row r="247" spans="1:13" x14ac:dyDescent="0.35">
      <c r="A247" s="192"/>
      <c r="D247" s="192"/>
      <c r="E247" s="192"/>
      <c r="F247" s="192"/>
      <c r="G247" s="192"/>
      <c r="J247" s="192"/>
      <c r="K247" s="192"/>
      <c r="L247" s="192"/>
      <c r="M247" s="192"/>
    </row>
    <row r="248" spans="1:13" x14ac:dyDescent="0.35">
      <c r="A248" s="192"/>
      <c r="D248" s="192"/>
      <c r="E248" s="192"/>
      <c r="F248" s="192"/>
      <c r="G248" s="192"/>
      <c r="J248" s="192"/>
      <c r="K248" s="192"/>
      <c r="L248" s="192"/>
      <c r="M248" s="192"/>
    </row>
    <row r="249" spans="1:13" x14ac:dyDescent="0.35">
      <c r="A249" s="192"/>
      <c r="D249" s="192"/>
      <c r="E249" s="192"/>
      <c r="F249" s="192"/>
      <c r="G249" s="192"/>
      <c r="J249" s="192"/>
      <c r="K249" s="192"/>
      <c r="L249" s="192"/>
      <c r="M249" s="192"/>
    </row>
    <row r="250" spans="1:13" x14ac:dyDescent="0.35">
      <c r="A250" s="192"/>
      <c r="D250" s="192"/>
      <c r="E250" s="192"/>
      <c r="F250" s="192"/>
      <c r="G250" s="192"/>
      <c r="J250" s="192"/>
      <c r="K250" s="192"/>
      <c r="L250" s="192"/>
      <c r="M250" s="192"/>
    </row>
    <row r="251" spans="1:13" x14ac:dyDescent="0.35">
      <c r="A251" s="192"/>
      <c r="D251" s="192"/>
      <c r="E251" s="192"/>
      <c r="F251" s="192"/>
      <c r="G251" s="192"/>
      <c r="J251" s="192"/>
      <c r="K251" s="192"/>
      <c r="L251" s="192"/>
      <c r="M251" s="192"/>
    </row>
    <row r="252" spans="1:13" x14ac:dyDescent="0.35">
      <c r="A252" s="192"/>
      <c r="D252" s="192"/>
      <c r="E252" s="192"/>
      <c r="F252" s="192"/>
      <c r="G252" s="192"/>
      <c r="J252" s="192"/>
      <c r="K252" s="192"/>
      <c r="L252" s="192"/>
      <c r="M252" s="192"/>
    </row>
    <row r="253" spans="1:13" x14ac:dyDescent="0.35">
      <c r="A253" s="192"/>
      <c r="D253" s="192"/>
      <c r="E253" s="192"/>
      <c r="F253" s="192"/>
      <c r="G253" s="192"/>
      <c r="J253" s="192"/>
      <c r="K253" s="192"/>
      <c r="L253" s="192"/>
      <c r="M253" s="192"/>
    </row>
    <row r="254" spans="1:13" x14ac:dyDescent="0.35">
      <c r="A254" s="192"/>
      <c r="D254" s="192"/>
      <c r="E254" s="192"/>
      <c r="F254" s="192"/>
      <c r="G254" s="192"/>
      <c r="J254" s="192"/>
      <c r="K254" s="192"/>
      <c r="L254" s="192"/>
      <c r="M254" s="192"/>
    </row>
    <row r="255" spans="1:13" x14ac:dyDescent="0.35">
      <c r="A255" s="192"/>
      <c r="D255" s="192"/>
      <c r="E255" s="192"/>
      <c r="F255" s="192"/>
      <c r="G255" s="192"/>
      <c r="J255" s="192"/>
      <c r="K255" s="192"/>
      <c r="L255" s="192"/>
      <c r="M255" s="192"/>
    </row>
    <row r="256" spans="1:13" x14ac:dyDescent="0.35">
      <c r="A256" s="192"/>
      <c r="D256" s="192"/>
      <c r="E256" s="192"/>
      <c r="F256" s="192"/>
      <c r="G256" s="192"/>
      <c r="J256" s="192"/>
      <c r="K256" s="192"/>
      <c r="L256" s="192"/>
      <c r="M256" s="192"/>
    </row>
    <row r="257" spans="1:13" x14ac:dyDescent="0.35">
      <c r="A257" s="192"/>
      <c r="D257" s="192"/>
      <c r="E257" s="192"/>
      <c r="F257" s="192"/>
      <c r="G257" s="192"/>
      <c r="J257" s="192"/>
      <c r="K257" s="192"/>
      <c r="L257" s="192"/>
      <c r="M257" s="192"/>
    </row>
    <row r="258" spans="1:13" x14ac:dyDescent="0.35">
      <c r="A258" s="192"/>
      <c r="D258" s="192"/>
      <c r="E258" s="192"/>
      <c r="F258" s="192"/>
      <c r="G258" s="192"/>
      <c r="J258" s="192"/>
      <c r="K258" s="192"/>
      <c r="L258" s="192"/>
      <c r="M258" s="192"/>
    </row>
    <row r="259" spans="1:13" x14ac:dyDescent="0.35">
      <c r="A259" s="192"/>
      <c r="D259" s="192"/>
      <c r="E259" s="192"/>
      <c r="F259" s="192"/>
      <c r="G259" s="192"/>
      <c r="J259" s="192"/>
      <c r="K259" s="192"/>
      <c r="L259" s="192"/>
      <c r="M259" s="192"/>
    </row>
    <row r="260" spans="1:13" x14ac:dyDescent="0.35">
      <c r="A260" s="192"/>
      <c r="D260" s="192"/>
      <c r="E260" s="192"/>
      <c r="F260" s="192"/>
      <c r="G260" s="192"/>
      <c r="J260" s="192"/>
      <c r="K260" s="192"/>
      <c r="L260" s="192"/>
      <c r="M260" s="192"/>
    </row>
    <row r="261" spans="1:13" x14ac:dyDescent="0.35">
      <c r="A261" s="192"/>
      <c r="D261" s="192"/>
      <c r="E261" s="192"/>
      <c r="F261" s="192"/>
      <c r="G261" s="192"/>
      <c r="J261" s="192"/>
      <c r="K261" s="192"/>
      <c r="L261" s="192"/>
      <c r="M261" s="192"/>
    </row>
    <row r="262" spans="1:13" x14ac:dyDescent="0.35">
      <c r="A262" s="192"/>
      <c r="D262" s="192"/>
      <c r="E262" s="192"/>
      <c r="F262" s="192"/>
      <c r="G262" s="192"/>
      <c r="J262" s="192"/>
      <c r="K262" s="192"/>
      <c r="L262" s="192"/>
      <c r="M262" s="192"/>
    </row>
    <row r="263" spans="1:13" x14ac:dyDescent="0.35">
      <c r="A263" s="192"/>
      <c r="D263" s="192"/>
      <c r="E263" s="192"/>
      <c r="F263" s="192"/>
      <c r="G263" s="192"/>
      <c r="J263" s="192"/>
      <c r="K263" s="192"/>
      <c r="L263" s="192"/>
      <c r="M263" s="192"/>
    </row>
    <row r="264" spans="1:13" x14ac:dyDescent="0.35">
      <c r="A264" s="192"/>
      <c r="D264" s="192"/>
      <c r="E264" s="192"/>
      <c r="F264" s="192"/>
      <c r="G264" s="192"/>
      <c r="J264" s="192"/>
      <c r="K264" s="192"/>
      <c r="L264" s="192"/>
      <c r="M264" s="192"/>
    </row>
    <row r="265" spans="1:13" x14ac:dyDescent="0.35">
      <c r="A265" s="192"/>
      <c r="D265" s="192"/>
      <c r="E265" s="192"/>
      <c r="F265" s="192"/>
      <c r="G265" s="192"/>
      <c r="J265" s="192"/>
      <c r="K265" s="192"/>
      <c r="L265" s="192"/>
      <c r="M265" s="192"/>
    </row>
    <row r="266" spans="1:13" x14ac:dyDescent="0.35">
      <c r="A266" s="192"/>
      <c r="D266" s="192"/>
      <c r="E266" s="192"/>
      <c r="F266" s="192"/>
      <c r="G266" s="192"/>
      <c r="J266" s="192"/>
      <c r="K266" s="192"/>
      <c r="L266" s="192"/>
      <c r="M266" s="192"/>
    </row>
    <row r="267" spans="1:13" x14ac:dyDescent="0.35">
      <c r="A267" s="192"/>
      <c r="D267" s="192"/>
      <c r="E267" s="192"/>
      <c r="F267" s="192"/>
      <c r="G267" s="192"/>
      <c r="J267" s="192"/>
      <c r="K267" s="192"/>
      <c r="L267" s="192"/>
      <c r="M267" s="192"/>
    </row>
    <row r="268" spans="1:13" x14ac:dyDescent="0.35">
      <c r="A268" s="192"/>
      <c r="D268" s="192"/>
      <c r="E268" s="192"/>
      <c r="F268" s="192"/>
      <c r="G268" s="192"/>
      <c r="J268" s="192"/>
      <c r="K268" s="192"/>
      <c r="L268" s="192"/>
      <c r="M268" s="192"/>
    </row>
    <row r="269" spans="1:13" x14ac:dyDescent="0.35">
      <c r="A269" s="192"/>
      <c r="D269" s="192"/>
      <c r="E269" s="192"/>
      <c r="F269" s="192"/>
      <c r="G269" s="192"/>
      <c r="J269" s="192"/>
      <c r="K269" s="192"/>
      <c r="L269" s="192"/>
      <c r="M269" s="192"/>
    </row>
    <row r="270" spans="1:13" x14ac:dyDescent="0.35">
      <c r="A270" s="192"/>
      <c r="D270" s="192"/>
      <c r="E270" s="192"/>
      <c r="F270" s="192"/>
      <c r="G270" s="192"/>
      <c r="J270" s="192"/>
      <c r="K270" s="192"/>
      <c r="L270" s="192"/>
      <c r="M270" s="192"/>
    </row>
    <row r="271" spans="1:13" x14ac:dyDescent="0.35">
      <c r="A271" s="192"/>
      <c r="D271" s="192"/>
      <c r="E271" s="192"/>
      <c r="F271" s="192"/>
      <c r="G271" s="192"/>
      <c r="J271" s="192"/>
      <c r="K271" s="192"/>
      <c r="L271" s="192"/>
      <c r="M271" s="192"/>
    </row>
    <row r="272" spans="1:13" x14ac:dyDescent="0.35">
      <c r="A272" s="192"/>
      <c r="D272" s="192"/>
      <c r="E272" s="192"/>
      <c r="F272" s="192"/>
      <c r="G272" s="192"/>
      <c r="J272" s="192"/>
      <c r="K272" s="192"/>
      <c r="L272" s="192"/>
      <c r="M272" s="192"/>
    </row>
    <row r="273" spans="1:13" x14ac:dyDescent="0.35">
      <c r="A273" s="192"/>
      <c r="D273" s="192"/>
      <c r="E273" s="192"/>
      <c r="F273" s="192"/>
      <c r="G273" s="192"/>
      <c r="J273" s="192"/>
      <c r="K273" s="192"/>
      <c r="L273" s="192"/>
      <c r="M273" s="192"/>
    </row>
    <row r="274" spans="1:13" x14ac:dyDescent="0.35">
      <c r="A274" s="192"/>
      <c r="D274" s="192"/>
      <c r="E274" s="192"/>
      <c r="F274" s="192"/>
      <c r="G274" s="192"/>
      <c r="J274" s="192"/>
      <c r="K274" s="192"/>
      <c r="L274" s="192"/>
      <c r="M274" s="192"/>
    </row>
    <row r="275" spans="1:13" x14ac:dyDescent="0.35">
      <c r="A275" s="192"/>
      <c r="D275" s="192"/>
      <c r="E275" s="192"/>
      <c r="F275" s="192"/>
      <c r="G275" s="192"/>
      <c r="J275" s="192"/>
      <c r="K275" s="192"/>
      <c r="L275" s="192"/>
      <c r="M275" s="192"/>
    </row>
    <row r="276" spans="1:13" x14ac:dyDescent="0.35">
      <c r="A276" s="192"/>
      <c r="D276" s="192"/>
      <c r="E276" s="192"/>
      <c r="F276" s="192"/>
      <c r="G276" s="192"/>
      <c r="J276" s="192"/>
      <c r="K276" s="192"/>
      <c r="L276" s="192"/>
      <c r="M276" s="192"/>
    </row>
    <row r="277" spans="1:13" x14ac:dyDescent="0.35">
      <c r="A277" s="192"/>
      <c r="D277" s="192"/>
      <c r="E277" s="192"/>
      <c r="F277" s="192"/>
      <c r="G277" s="192"/>
      <c r="J277" s="192"/>
      <c r="K277" s="192"/>
      <c r="L277" s="192"/>
      <c r="M277" s="192"/>
    </row>
    <row r="278" spans="1:13" x14ac:dyDescent="0.35">
      <c r="A278" s="192"/>
      <c r="D278" s="192"/>
      <c r="E278" s="192"/>
      <c r="F278" s="192"/>
      <c r="G278" s="192"/>
      <c r="J278" s="192"/>
      <c r="K278" s="192"/>
      <c r="L278" s="192"/>
      <c r="M278" s="192"/>
    </row>
    <row r="279" spans="1:13" x14ac:dyDescent="0.35">
      <c r="A279" s="192"/>
      <c r="D279" s="192"/>
      <c r="E279" s="192"/>
      <c r="F279" s="192"/>
      <c r="G279" s="192"/>
      <c r="J279" s="192"/>
      <c r="K279" s="192"/>
      <c r="L279" s="192"/>
      <c r="M279" s="192"/>
    </row>
    <row r="280" spans="1:13" x14ac:dyDescent="0.35">
      <c r="A280" s="192"/>
      <c r="D280" s="192"/>
      <c r="E280" s="192"/>
      <c r="F280" s="192"/>
      <c r="G280" s="192"/>
      <c r="J280" s="192"/>
      <c r="K280" s="192"/>
      <c r="L280" s="192"/>
      <c r="M280" s="192"/>
    </row>
    <row r="281" spans="1:13" x14ac:dyDescent="0.35">
      <c r="A281" s="192"/>
      <c r="D281" s="192"/>
      <c r="E281" s="192"/>
      <c r="F281" s="192"/>
      <c r="G281" s="192"/>
      <c r="J281" s="192"/>
      <c r="K281" s="192"/>
      <c r="L281" s="192"/>
      <c r="M281" s="192"/>
    </row>
    <row r="282" spans="1:13" x14ac:dyDescent="0.35">
      <c r="A282" s="192"/>
      <c r="D282" s="192"/>
      <c r="E282" s="192"/>
      <c r="F282" s="192"/>
      <c r="G282" s="192"/>
      <c r="J282" s="192"/>
      <c r="K282" s="192"/>
      <c r="L282" s="192"/>
      <c r="M282" s="192"/>
    </row>
    <row r="283" spans="1:13" x14ac:dyDescent="0.35">
      <c r="A283" s="192"/>
      <c r="D283" s="192"/>
      <c r="E283" s="192"/>
      <c r="F283" s="192"/>
      <c r="G283" s="192"/>
      <c r="J283" s="192"/>
      <c r="K283" s="192"/>
      <c r="L283" s="192"/>
      <c r="M283" s="192"/>
    </row>
    <row r="284" spans="1:13" x14ac:dyDescent="0.35">
      <c r="A284" s="192"/>
      <c r="D284" s="192"/>
      <c r="E284" s="192"/>
      <c r="F284" s="192"/>
      <c r="G284" s="192"/>
      <c r="J284" s="192"/>
      <c r="K284" s="192"/>
      <c r="L284" s="192"/>
      <c r="M284" s="192"/>
    </row>
    <row r="285" spans="1:13" x14ac:dyDescent="0.35">
      <c r="A285" s="192"/>
      <c r="D285" s="192"/>
      <c r="E285" s="192"/>
      <c r="F285" s="192"/>
      <c r="G285" s="192"/>
      <c r="J285" s="192"/>
      <c r="K285" s="192"/>
      <c r="L285" s="192"/>
      <c r="M285" s="192"/>
    </row>
    <row r="286" spans="1:13" x14ac:dyDescent="0.35">
      <c r="A286" s="192"/>
      <c r="D286" s="192"/>
      <c r="E286" s="192"/>
      <c r="F286" s="192"/>
      <c r="G286" s="192"/>
      <c r="J286" s="192"/>
      <c r="K286" s="192"/>
      <c r="L286" s="192"/>
      <c r="M286" s="192"/>
    </row>
    <row r="287" spans="1:13" x14ac:dyDescent="0.35">
      <c r="A287" s="192"/>
      <c r="D287" s="192"/>
      <c r="E287" s="192"/>
      <c r="F287" s="192"/>
      <c r="G287" s="192"/>
      <c r="J287" s="192"/>
      <c r="K287" s="192"/>
      <c r="L287" s="192"/>
      <c r="M287" s="192"/>
    </row>
    <row r="288" spans="1:13" x14ac:dyDescent="0.35">
      <c r="A288" s="192"/>
      <c r="D288" s="192"/>
      <c r="E288" s="192"/>
      <c r="F288" s="192"/>
      <c r="G288" s="192"/>
      <c r="J288" s="192"/>
      <c r="K288" s="192"/>
      <c r="L288" s="192"/>
      <c r="M288" s="192"/>
    </row>
    <row r="289" spans="1:13" x14ac:dyDescent="0.35">
      <c r="A289" s="192"/>
      <c r="D289" s="192"/>
      <c r="E289" s="192"/>
      <c r="F289" s="192"/>
      <c r="G289" s="192"/>
      <c r="J289" s="192"/>
      <c r="K289" s="192"/>
      <c r="L289" s="192"/>
      <c r="M289" s="192"/>
    </row>
    <row r="290" spans="1:13" x14ac:dyDescent="0.35">
      <c r="A290" s="192"/>
      <c r="D290" s="192"/>
      <c r="E290" s="192"/>
      <c r="F290" s="192"/>
      <c r="G290" s="192"/>
      <c r="J290" s="192"/>
      <c r="K290" s="192"/>
      <c r="L290" s="192"/>
      <c r="M290" s="192"/>
    </row>
    <row r="291" spans="1:13" x14ac:dyDescent="0.35">
      <c r="A291" s="192"/>
      <c r="D291" s="192"/>
      <c r="E291" s="192"/>
      <c r="F291" s="192"/>
      <c r="G291" s="192"/>
      <c r="J291" s="192"/>
      <c r="K291" s="192"/>
      <c r="L291" s="192"/>
      <c r="M291" s="192"/>
    </row>
    <row r="292" spans="1:13" x14ac:dyDescent="0.35">
      <c r="A292" s="192"/>
      <c r="D292" s="192"/>
      <c r="E292" s="192"/>
      <c r="F292" s="192"/>
      <c r="G292" s="192"/>
      <c r="J292" s="192"/>
      <c r="K292" s="192"/>
      <c r="L292" s="192"/>
      <c r="M292" s="192"/>
    </row>
    <row r="293" spans="1:13" x14ac:dyDescent="0.35">
      <c r="A293" s="192"/>
      <c r="D293" s="192"/>
      <c r="E293" s="192"/>
      <c r="F293" s="192"/>
      <c r="G293" s="192"/>
      <c r="J293" s="192"/>
      <c r="K293" s="192"/>
      <c r="L293" s="192"/>
      <c r="M293" s="192"/>
    </row>
    <row r="294" spans="1:13" x14ac:dyDescent="0.35">
      <c r="A294" s="192"/>
      <c r="D294" s="192"/>
      <c r="E294" s="192"/>
      <c r="F294" s="192"/>
      <c r="G294" s="192"/>
      <c r="J294" s="192"/>
      <c r="K294" s="192"/>
      <c r="L294" s="192"/>
      <c r="M294" s="192"/>
    </row>
    <row r="295" spans="1:13" x14ac:dyDescent="0.35">
      <c r="A295" s="192"/>
      <c r="D295" s="192"/>
      <c r="E295" s="192"/>
      <c r="F295" s="192"/>
      <c r="G295" s="192"/>
      <c r="J295" s="192"/>
      <c r="K295" s="192"/>
      <c r="L295" s="192"/>
      <c r="M295" s="192"/>
    </row>
    <row r="296" spans="1:13" x14ac:dyDescent="0.35">
      <c r="A296" s="192"/>
      <c r="D296" s="192"/>
      <c r="E296" s="192"/>
      <c r="F296" s="192"/>
      <c r="G296" s="192"/>
      <c r="J296" s="192"/>
      <c r="K296" s="192"/>
      <c r="L296" s="192"/>
      <c r="M296" s="192"/>
    </row>
    <row r="297" spans="1:13" x14ac:dyDescent="0.35">
      <c r="A297" s="192"/>
      <c r="D297" s="192"/>
      <c r="E297" s="192"/>
      <c r="F297" s="192"/>
      <c r="G297" s="192"/>
      <c r="J297" s="192"/>
      <c r="K297" s="192"/>
      <c r="L297" s="192"/>
      <c r="M297" s="192"/>
    </row>
    <row r="298" spans="1:13" x14ac:dyDescent="0.35">
      <c r="A298" s="192"/>
      <c r="D298" s="192"/>
      <c r="E298" s="192"/>
      <c r="F298" s="192"/>
      <c r="G298" s="192"/>
      <c r="J298" s="192"/>
      <c r="K298" s="192"/>
      <c r="L298" s="192"/>
      <c r="M298" s="192"/>
    </row>
    <row r="299" spans="1:13" x14ac:dyDescent="0.35">
      <c r="A299" s="192"/>
      <c r="D299" s="192"/>
      <c r="E299" s="192"/>
      <c r="F299" s="192"/>
      <c r="G299" s="192"/>
      <c r="J299" s="192"/>
      <c r="K299" s="192"/>
      <c r="L299" s="192"/>
      <c r="M299" s="192"/>
    </row>
    <row r="300" spans="1:13" x14ac:dyDescent="0.35">
      <c r="A300" s="192"/>
      <c r="D300" s="192"/>
      <c r="E300" s="192"/>
      <c r="F300" s="192"/>
      <c r="G300" s="192"/>
      <c r="J300" s="192"/>
      <c r="K300" s="192"/>
      <c r="L300" s="192"/>
      <c r="M300" s="192"/>
    </row>
    <row r="301" spans="1:13" x14ac:dyDescent="0.35">
      <c r="A301" s="192"/>
      <c r="D301" s="192"/>
      <c r="E301" s="192"/>
      <c r="F301" s="192"/>
      <c r="G301" s="192"/>
      <c r="J301" s="192"/>
      <c r="K301" s="192"/>
      <c r="L301" s="192"/>
      <c r="M301" s="192"/>
    </row>
    <row r="302" spans="1:13" x14ac:dyDescent="0.35">
      <c r="A302" s="192"/>
      <c r="D302" s="192"/>
      <c r="E302" s="192"/>
      <c r="F302" s="192"/>
      <c r="G302" s="192"/>
      <c r="J302" s="192"/>
      <c r="K302" s="192"/>
      <c r="L302" s="192"/>
      <c r="M302" s="192"/>
    </row>
    <row r="303" spans="1:13" x14ac:dyDescent="0.35">
      <c r="A303" s="192"/>
      <c r="D303" s="192"/>
      <c r="E303" s="192"/>
      <c r="F303" s="192"/>
      <c r="G303" s="192"/>
      <c r="J303" s="192"/>
      <c r="K303" s="192"/>
      <c r="L303" s="192"/>
      <c r="M303" s="192"/>
    </row>
    <row r="304" spans="1:13" x14ac:dyDescent="0.35">
      <c r="A304" s="192"/>
      <c r="D304" s="192"/>
      <c r="E304" s="192"/>
      <c r="F304" s="192"/>
      <c r="G304" s="192"/>
      <c r="J304" s="192"/>
      <c r="K304" s="192"/>
      <c r="L304" s="192"/>
      <c r="M304" s="192"/>
    </row>
    <row r="305" spans="1:13" x14ac:dyDescent="0.35">
      <c r="A305" s="192"/>
      <c r="D305" s="192"/>
      <c r="E305" s="192"/>
      <c r="F305" s="192"/>
      <c r="G305" s="192"/>
      <c r="J305" s="192"/>
      <c r="K305" s="192"/>
      <c r="L305" s="192"/>
      <c r="M305" s="192"/>
    </row>
    <row r="306" spans="1:13" x14ac:dyDescent="0.35">
      <c r="A306" s="192"/>
      <c r="D306" s="192"/>
      <c r="E306" s="192"/>
      <c r="F306" s="192"/>
      <c r="G306" s="192"/>
      <c r="J306" s="192"/>
      <c r="K306" s="192"/>
      <c r="L306" s="192"/>
      <c r="M306" s="192"/>
    </row>
    <row r="307" spans="1:13" x14ac:dyDescent="0.35">
      <c r="A307" s="192"/>
      <c r="D307" s="192"/>
      <c r="E307" s="192"/>
      <c r="F307" s="192"/>
      <c r="G307" s="192"/>
      <c r="J307" s="192"/>
      <c r="K307" s="192"/>
      <c r="L307" s="192"/>
      <c r="M307" s="192"/>
    </row>
    <row r="308" spans="1:13" x14ac:dyDescent="0.35">
      <c r="A308" s="192"/>
      <c r="D308" s="192"/>
      <c r="E308" s="192"/>
      <c r="F308" s="192"/>
      <c r="G308" s="192"/>
      <c r="J308" s="192"/>
      <c r="K308" s="192"/>
      <c r="L308" s="192"/>
      <c r="M308" s="192"/>
    </row>
    <row r="309" spans="1:13" x14ac:dyDescent="0.35">
      <c r="A309" s="192"/>
      <c r="D309" s="192"/>
      <c r="E309" s="192"/>
      <c r="F309" s="192"/>
      <c r="G309" s="192"/>
      <c r="J309" s="192"/>
      <c r="K309" s="192"/>
      <c r="L309" s="192"/>
      <c r="M309" s="192"/>
    </row>
    <row r="310" spans="1:13" x14ac:dyDescent="0.35">
      <c r="A310" s="192"/>
      <c r="D310" s="192"/>
      <c r="E310" s="192"/>
      <c r="F310" s="192"/>
      <c r="G310" s="192"/>
      <c r="J310" s="192"/>
      <c r="K310" s="192"/>
      <c r="L310" s="192"/>
      <c r="M310" s="192"/>
    </row>
    <row r="311" spans="1:13" x14ac:dyDescent="0.35">
      <c r="A311" s="192"/>
      <c r="D311" s="192"/>
      <c r="E311" s="192"/>
      <c r="F311" s="192"/>
      <c r="G311" s="192"/>
      <c r="J311" s="192"/>
      <c r="K311" s="192"/>
      <c r="L311" s="192"/>
      <c r="M311" s="192"/>
    </row>
    <row r="312" spans="1:13" x14ac:dyDescent="0.35">
      <c r="A312" s="192"/>
      <c r="D312" s="192"/>
      <c r="E312" s="192"/>
      <c r="F312" s="192"/>
      <c r="G312" s="192"/>
      <c r="J312" s="192"/>
      <c r="K312" s="192"/>
      <c r="L312" s="192"/>
      <c r="M312" s="192"/>
    </row>
    <row r="313" spans="1:13" x14ac:dyDescent="0.35">
      <c r="A313" s="192"/>
      <c r="D313" s="192"/>
      <c r="E313" s="192"/>
      <c r="F313" s="192"/>
      <c r="G313" s="192"/>
      <c r="J313" s="192"/>
      <c r="K313" s="192"/>
      <c r="L313" s="192"/>
      <c r="M313" s="192"/>
    </row>
    <row r="314" spans="1:13" x14ac:dyDescent="0.35">
      <c r="A314" s="192"/>
      <c r="D314" s="192"/>
      <c r="E314" s="192"/>
      <c r="F314" s="192"/>
      <c r="G314" s="192"/>
      <c r="J314" s="192"/>
      <c r="K314" s="192"/>
      <c r="L314" s="192"/>
      <c r="M314" s="192"/>
    </row>
    <row r="315" spans="1:13" x14ac:dyDescent="0.35">
      <c r="A315" s="192"/>
      <c r="D315" s="192"/>
      <c r="E315" s="192"/>
      <c r="F315" s="192"/>
      <c r="G315" s="192"/>
      <c r="J315" s="192"/>
      <c r="K315" s="192"/>
      <c r="L315" s="192"/>
      <c r="M315" s="192"/>
    </row>
    <row r="316" spans="1:13" x14ac:dyDescent="0.35">
      <c r="A316" s="192"/>
      <c r="D316" s="192"/>
      <c r="E316" s="192"/>
      <c r="F316" s="192"/>
      <c r="G316" s="192"/>
      <c r="J316" s="192"/>
      <c r="K316" s="192"/>
      <c r="L316" s="192"/>
      <c r="M316" s="192"/>
    </row>
    <row r="317" spans="1:13" x14ac:dyDescent="0.35">
      <c r="A317" s="192"/>
      <c r="D317" s="192"/>
      <c r="E317" s="192"/>
      <c r="F317" s="192"/>
      <c r="G317" s="192"/>
      <c r="J317" s="192"/>
      <c r="K317" s="192"/>
      <c r="L317" s="192"/>
      <c r="M317" s="192"/>
    </row>
    <row r="318" spans="1:13" x14ac:dyDescent="0.35">
      <c r="A318" s="192"/>
      <c r="D318" s="192"/>
      <c r="E318" s="192"/>
      <c r="F318" s="192"/>
      <c r="G318" s="192"/>
      <c r="J318" s="192"/>
      <c r="K318" s="192"/>
      <c r="L318" s="192"/>
      <c r="M318" s="192"/>
    </row>
    <row r="319" spans="1:13" x14ac:dyDescent="0.35">
      <c r="A319" s="192"/>
      <c r="D319" s="192"/>
      <c r="E319" s="192"/>
      <c r="F319" s="192"/>
      <c r="G319" s="192"/>
      <c r="J319" s="192"/>
      <c r="K319" s="192"/>
      <c r="L319" s="192"/>
      <c r="M319" s="192"/>
    </row>
    <row r="320" spans="1:13" x14ac:dyDescent="0.35">
      <c r="A320" s="192"/>
      <c r="D320" s="192"/>
      <c r="E320" s="192"/>
      <c r="F320" s="192"/>
      <c r="G320" s="192"/>
      <c r="J320" s="192"/>
      <c r="K320" s="192"/>
      <c r="L320" s="192"/>
      <c r="M320" s="192"/>
    </row>
    <row r="321" spans="1:13" x14ac:dyDescent="0.35">
      <c r="A321" s="192"/>
      <c r="D321" s="192"/>
      <c r="E321" s="192"/>
      <c r="F321" s="192"/>
      <c r="G321" s="192"/>
      <c r="J321" s="192"/>
      <c r="K321" s="192"/>
      <c r="L321" s="192"/>
      <c r="M321" s="192"/>
    </row>
    <row r="322" spans="1:13" x14ac:dyDescent="0.35">
      <c r="A322" s="192"/>
      <c r="D322" s="192"/>
      <c r="E322" s="192"/>
      <c r="F322" s="192"/>
      <c r="G322" s="192"/>
      <c r="J322" s="192"/>
      <c r="K322" s="192"/>
      <c r="L322" s="192"/>
      <c r="M322" s="192"/>
    </row>
    <row r="323" spans="1:13" x14ac:dyDescent="0.35">
      <c r="A323" s="192"/>
      <c r="D323" s="192"/>
      <c r="E323" s="192"/>
      <c r="F323" s="192"/>
      <c r="G323" s="192"/>
      <c r="J323" s="192"/>
      <c r="K323" s="192"/>
      <c r="L323" s="192"/>
      <c r="M323" s="192"/>
    </row>
    <row r="324" spans="1:13" x14ac:dyDescent="0.35">
      <c r="A324" s="192"/>
      <c r="D324" s="192"/>
      <c r="E324" s="192"/>
      <c r="F324" s="192"/>
      <c r="G324" s="192"/>
      <c r="J324" s="192"/>
      <c r="K324" s="192"/>
      <c r="L324" s="192"/>
      <c r="M324" s="192"/>
    </row>
    <row r="325" spans="1:13" x14ac:dyDescent="0.35">
      <c r="A325" s="192"/>
      <c r="D325" s="192"/>
      <c r="E325" s="192"/>
      <c r="F325" s="192"/>
      <c r="G325" s="192"/>
      <c r="J325" s="192"/>
      <c r="K325" s="192"/>
      <c r="L325" s="192"/>
      <c r="M325" s="192"/>
    </row>
    <row r="326" spans="1:13" x14ac:dyDescent="0.35">
      <c r="A326" s="192"/>
      <c r="D326" s="192"/>
      <c r="E326" s="192"/>
      <c r="F326" s="192"/>
      <c r="G326" s="192"/>
      <c r="J326" s="192"/>
      <c r="K326" s="192"/>
      <c r="L326" s="192"/>
      <c r="M326" s="192"/>
    </row>
    <row r="327" spans="1:13" x14ac:dyDescent="0.35">
      <c r="A327" s="192"/>
      <c r="D327" s="192"/>
      <c r="E327" s="192"/>
      <c r="F327" s="192"/>
      <c r="G327" s="192"/>
      <c r="J327" s="192"/>
      <c r="K327" s="192"/>
      <c r="L327" s="192"/>
      <c r="M327" s="192"/>
    </row>
    <row r="328" spans="1:13" x14ac:dyDescent="0.35">
      <c r="A328" s="192"/>
      <c r="D328" s="192"/>
      <c r="E328" s="192"/>
      <c r="F328" s="192"/>
      <c r="G328" s="192"/>
      <c r="J328" s="192"/>
      <c r="K328" s="192"/>
      <c r="L328" s="192"/>
      <c r="M328" s="192"/>
    </row>
    <row r="329" spans="1:13" x14ac:dyDescent="0.35">
      <c r="A329" s="192"/>
      <c r="D329" s="192"/>
      <c r="E329" s="192"/>
      <c r="F329" s="192"/>
      <c r="G329" s="192"/>
      <c r="J329" s="192"/>
      <c r="K329" s="192"/>
      <c r="L329" s="192"/>
      <c r="M329" s="192"/>
    </row>
    <row r="330" spans="1:13" x14ac:dyDescent="0.35">
      <c r="A330" s="192"/>
      <c r="D330" s="192"/>
      <c r="E330" s="192"/>
      <c r="F330" s="192"/>
      <c r="G330" s="192"/>
      <c r="J330" s="192"/>
      <c r="K330" s="192"/>
      <c r="L330" s="192"/>
      <c r="M330" s="192"/>
    </row>
    <row r="331" spans="1:13" x14ac:dyDescent="0.35">
      <c r="A331" s="192"/>
      <c r="D331" s="192"/>
      <c r="E331" s="192"/>
      <c r="F331" s="192"/>
      <c r="G331" s="192"/>
      <c r="J331" s="192"/>
      <c r="K331" s="192"/>
      <c r="L331" s="192"/>
      <c r="M331" s="192"/>
    </row>
    <row r="332" spans="1:13" x14ac:dyDescent="0.35">
      <c r="A332" s="192"/>
      <c r="D332" s="192"/>
      <c r="E332" s="192"/>
      <c r="F332" s="192"/>
      <c r="G332" s="192"/>
      <c r="J332" s="192"/>
      <c r="K332" s="192"/>
      <c r="L332" s="192"/>
      <c r="M332" s="192"/>
    </row>
    <row r="333" spans="1:13" x14ac:dyDescent="0.35">
      <c r="A333" s="192"/>
      <c r="D333" s="192"/>
      <c r="E333" s="192"/>
      <c r="F333" s="192"/>
      <c r="G333" s="192"/>
      <c r="J333" s="192"/>
      <c r="K333" s="192"/>
      <c r="L333" s="192"/>
      <c r="M333" s="192"/>
    </row>
    <row r="334" spans="1:13" x14ac:dyDescent="0.35">
      <c r="A334" s="192"/>
      <c r="D334" s="192"/>
      <c r="E334" s="192"/>
      <c r="F334" s="192"/>
      <c r="G334" s="192"/>
      <c r="J334" s="192"/>
      <c r="K334" s="192"/>
      <c r="L334" s="192"/>
      <c r="M334" s="192"/>
    </row>
    <row r="335" spans="1:13" x14ac:dyDescent="0.35">
      <c r="A335" s="192"/>
      <c r="D335" s="192"/>
      <c r="E335" s="192"/>
      <c r="F335" s="192"/>
      <c r="G335" s="192"/>
      <c r="J335" s="192"/>
      <c r="K335" s="192"/>
      <c r="L335" s="192"/>
      <c r="M335" s="192"/>
    </row>
    <row r="336" spans="1:13" x14ac:dyDescent="0.35">
      <c r="A336" s="192"/>
      <c r="D336" s="192"/>
      <c r="E336" s="192"/>
      <c r="F336" s="192"/>
      <c r="G336" s="192"/>
      <c r="J336" s="192"/>
      <c r="K336" s="192"/>
      <c r="L336" s="192"/>
      <c r="M336" s="192"/>
    </row>
    <row r="337" spans="1:13" x14ac:dyDescent="0.35">
      <c r="A337" s="192"/>
      <c r="D337" s="192"/>
      <c r="E337" s="192"/>
      <c r="F337" s="192"/>
      <c r="G337" s="192"/>
      <c r="J337" s="192"/>
      <c r="K337" s="192"/>
      <c r="L337" s="192"/>
      <c r="M337" s="192"/>
    </row>
    <row r="338" spans="1:13" x14ac:dyDescent="0.35">
      <c r="A338" s="192"/>
      <c r="D338" s="192"/>
      <c r="E338" s="192"/>
      <c r="F338" s="192"/>
      <c r="G338" s="192"/>
      <c r="J338" s="192"/>
      <c r="K338" s="192"/>
      <c r="L338" s="192"/>
      <c r="M338" s="192"/>
    </row>
    <row r="339" spans="1:13" x14ac:dyDescent="0.35">
      <c r="A339" s="192"/>
      <c r="D339" s="192"/>
      <c r="E339" s="192"/>
      <c r="F339" s="192"/>
      <c r="G339" s="192"/>
      <c r="J339" s="192"/>
      <c r="K339" s="192"/>
      <c r="L339" s="192"/>
      <c r="M339" s="192"/>
    </row>
    <row r="340" spans="1:13" x14ac:dyDescent="0.35">
      <c r="A340" s="192"/>
      <c r="D340" s="192"/>
      <c r="E340" s="192"/>
      <c r="F340" s="192"/>
      <c r="G340" s="192"/>
      <c r="J340" s="192"/>
      <c r="K340" s="192"/>
      <c r="L340" s="192"/>
      <c r="M340" s="192"/>
    </row>
    <row r="341" spans="1:13" x14ac:dyDescent="0.35">
      <c r="A341" s="192"/>
      <c r="D341" s="192"/>
      <c r="E341" s="192"/>
      <c r="F341" s="192"/>
      <c r="G341" s="192"/>
      <c r="J341" s="192"/>
      <c r="K341" s="192"/>
      <c r="L341" s="192"/>
      <c r="M341" s="192"/>
    </row>
    <row r="342" spans="1:13" x14ac:dyDescent="0.35">
      <c r="A342" s="192"/>
      <c r="D342" s="192"/>
      <c r="E342" s="192"/>
      <c r="F342" s="192"/>
      <c r="G342" s="192"/>
      <c r="J342" s="192"/>
      <c r="K342" s="192"/>
      <c r="L342" s="192"/>
      <c r="M342" s="192"/>
    </row>
    <row r="343" spans="1:13" x14ac:dyDescent="0.35">
      <c r="A343" s="192"/>
      <c r="D343" s="192"/>
      <c r="E343" s="192"/>
      <c r="F343" s="192"/>
      <c r="G343" s="192"/>
      <c r="J343" s="192"/>
      <c r="K343" s="192"/>
      <c r="L343" s="192"/>
      <c r="M343" s="192"/>
    </row>
    <row r="344" spans="1:13" x14ac:dyDescent="0.35">
      <c r="A344" s="192"/>
      <c r="D344" s="192"/>
      <c r="E344" s="192"/>
      <c r="F344" s="192"/>
      <c r="G344" s="192"/>
      <c r="J344" s="192"/>
      <c r="K344" s="192"/>
      <c r="L344" s="192"/>
      <c r="M344" s="192"/>
    </row>
    <row r="345" spans="1:13" x14ac:dyDescent="0.35">
      <c r="A345" s="192"/>
      <c r="D345" s="192"/>
      <c r="E345" s="192"/>
      <c r="F345" s="192"/>
      <c r="G345" s="192"/>
      <c r="J345" s="192"/>
      <c r="K345" s="192"/>
      <c r="L345" s="192"/>
      <c r="M345" s="192"/>
    </row>
    <row r="346" spans="1:13" x14ac:dyDescent="0.35">
      <c r="A346" s="192"/>
      <c r="D346" s="192"/>
      <c r="E346" s="192"/>
      <c r="F346" s="192"/>
      <c r="G346" s="192"/>
      <c r="J346" s="192"/>
      <c r="K346" s="192"/>
      <c r="L346" s="192"/>
      <c r="M346" s="192"/>
    </row>
    <row r="347" spans="1:13" x14ac:dyDescent="0.35">
      <c r="A347" s="192"/>
      <c r="D347" s="192"/>
      <c r="E347" s="192"/>
      <c r="F347" s="192"/>
      <c r="G347" s="192"/>
      <c r="J347" s="192"/>
      <c r="K347" s="192"/>
      <c r="L347" s="192"/>
      <c r="M347" s="192"/>
    </row>
    <row r="348" spans="1:13" x14ac:dyDescent="0.35">
      <c r="A348" s="192"/>
      <c r="D348" s="192"/>
      <c r="E348" s="192"/>
      <c r="F348" s="192"/>
      <c r="G348" s="192"/>
      <c r="J348" s="192"/>
      <c r="K348" s="192"/>
      <c r="L348" s="192"/>
      <c r="M348" s="192"/>
    </row>
    <row r="349" spans="1:13" x14ac:dyDescent="0.35">
      <c r="A349" s="192"/>
      <c r="D349" s="192"/>
      <c r="E349" s="192"/>
      <c r="F349" s="192"/>
      <c r="G349" s="192"/>
      <c r="J349" s="192"/>
      <c r="K349" s="192"/>
      <c r="L349" s="192"/>
      <c r="M349" s="192"/>
    </row>
    <row r="350" spans="1:13" x14ac:dyDescent="0.35">
      <c r="A350" s="192"/>
      <c r="D350" s="192"/>
      <c r="E350" s="192"/>
      <c r="F350" s="192"/>
      <c r="G350" s="192"/>
      <c r="J350" s="192"/>
      <c r="K350" s="192"/>
      <c r="L350" s="192"/>
      <c r="M350" s="192"/>
    </row>
    <row r="351" spans="1:13" x14ac:dyDescent="0.35">
      <c r="A351" s="192"/>
      <c r="D351" s="192"/>
      <c r="E351" s="192"/>
      <c r="F351" s="192"/>
      <c r="G351" s="192"/>
      <c r="J351" s="192"/>
      <c r="K351" s="192"/>
      <c r="L351" s="192"/>
      <c r="M351" s="192"/>
    </row>
    <row r="352" spans="1:13" x14ac:dyDescent="0.35">
      <c r="A352" s="192"/>
      <c r="D352" s="192"/>
      <c r="E352" s="192"/>
      <c r="F352" s="192"/>
      <c r="G352" s="192"/>
      <c r="J352" s="192"/>
      <c r="K352" s="192"/>
      <c r="L352" s="192"/>
      <c r="M352" s="192"/>
    </row>
    <row r="353" spans="1:13" x14ac:dyDescent="0.35">
      <c r="A353" s="192"/>
      <c r="D353" s="192"/>
      <c r="E353" s="192"/>
      <c r="F353" s="192"/>
      <c r="G353" s="192"/>
      <c r="J353" s="192"/>
      <c r="K353" s="192"/>
      <c r="L353" s="192"/>
      <c r="M353" s="192"/>
    </row>
    <row r="354" spans="1:13" x14ac:dyDescent="0.35">
      <c r="A354" s="192"/>
      <c r="D354" s="192"/>
      <c r="E354" s="192"/>
      <c r="F354" s="192"/>
      <c r="G354" s="192"/>
      <c r="J354" s="192"/>
      <c r="K354" s="192"/>
      <c r="L354" s="192"/>
      <c r="M354" s="192"/>
    </row>
    <row r="355" spans="1:13" x14ac:dyDescent="0.35">
      <c r="A355" s="192"/>
      <c r="D355" s="192"/>
      <c r="E355" s="192"/>
      <c r="F355" s="192"/>
      <c r="G355" s="192"/>
      <c r="J355" s="192"/>
      <c r="K355" s="192"/>
      <c r="L355" s="192"/>
      <c r="M355" s="192"/>
    </row>
    <row r="356" spans="1:13" x14ac:dyDescent="0.35">
      <c r="A356" s="192"/>
      <c r="D356" s="192"/>
      <c r="E356" s="192"/>
      <c r="F356" s="192"/>
      <c r="G356" s="192"/>
      <c r="J356" s="192"/>
      <c r="K356" s="192"/>
      <c r="L356" s="192"/>
      <c r="M356" s="192"/>
    </row>
    <row r="357" spans="1:13" x14ac:dyDescent="0.35">
      <c r="A357" s="192"/>
      <c r="D357" s="192"/>
      <c r="E357" s="192"/>
      <c r="F357" s="192"/>
      <c r="G357" s="192"/>
      <c r="J357" s="192"/>
      <c r="K357" s="192"/>
      <c r="L357" s="192"/>
      <c r="M357" s="192"/>
    </row>
    <row r="358" spans="1:13" x14ac:dyDescent="0.35">
      <c r="A358" s="192"/>
      <c r="D358" s="192"/>
      <c r="E358" s="192"/>
      <c r="F358" s="192"/>
      <c r="G358" s="192"/>
      <c r="J358" s="192"/>
      <c r="K358" s="192"/>
      <c r="L358" s="192"/>
      <c r="M358" s="192"/>
    </row>
    <row r="359" spans="1:13" x14ac:dyDescent="0.35">
      <c r="A359" s="192"/>
      <c r="D359" s="192"/>
      <c r="E359" s="192"/>
      <c r="F359" s="192"/>
      <c r="G359" s="192"/>
      <c r="J359" s="192"/>
      <c r="K359" s="192"/>
      <c r="L359" s="192"/>
      <c r="M359" s="192"/>
    </row>
    <row r="360" spans="1:13" x14ac:dyDescent="0.35">
      <c r="A360" s="192"/>
      <c r="D360" s="192"/>
      <c r="E360" s="192"/>
      <c r="F360" s="192"/>
      <c r="G360" s="192"/>
      <c r="J360" s="192"/>
      <c r="K360" s="192"/>
      <c r="L360" s="192"/>
      <c r="M360" s="192"/>
    </row>
    <row r="361" spans="1:13" x14ac:dyDescent="0.35">
      <c r="A361" s="192"/>
      <c r="D361" s="192"/>
      <c r="E361" s="192"/>
      <c r="F361" s="192"/>
      <c r="G361" s="192"/>
      <c r="J361" s="192"/>
      <c r="K361" s="192"/>
      <c r="L361" s="192"/>
      <c r="M361" s="192"/>
    </row>
    <row r="362" spans="1:13" x14ac:dyDescent="0.35">
      <c r="A362" s="192"/>
      <c r="D362" s="192"/>
      <c r="E362" s="192"/>
      <c r="F362" s="192"/>
      <c r="G362" s="192"/>
      <c r="J362" s="192"/>
      <c r="K362" s="192"/>
      <c r="L362" s="192"/>
      <c r="M362" s="192"/>
    </row>
    <row r="363" spans="1:13" x14ac:dyDescent="0.35">
      <c r="A363" s="192"/>
      <c r="D363" s="192"/>
      <c r="E363" s="192"/>
      <c r="F363" s="192"/>
      <c r="G363" s="192"/>
      <c r="J363" s="192"/>
      <c r="K363" s="192"/>
      <c r="L363" s="192"/>
      <c r="M363" s="192"/>
    </row>
    <row r="364" spans="1:13" x14ac:dyDescent="0.35">
      <c r="A364" s="192"/>
      <c r="D364" s="192"/>
      <c r="E364" s="192"/>
      <c r="F364" s="192"/>
      <c r="G364" s="192"/>
      <c r="J364" s="192"/>
      <c r="K364" s="192"/>
      <c r="L364" s="192"/>
      <c r="M364" s="192"/>
    </row>
    <row r="365" spans="1:13" x14ac:dyDescent="0.35">
      <c r="A365" s="192"/>
      <c r="D365" s="192"/>
      <c r="E365" s="192"/>
      <c r="F365" s="192"/>
      <c r="G365" s="192"/>
      <c r="J365" s="192"/>
      <c r="K365" s="192"/>
      <c r="L365" s="192"/>
      <c r="M365" s="192"/>
    </row>
    <row r="366" spans="1:13" x14ac:dyDescent="0.35">
      <c r="A366" s="192"/>
      <c r="D366" s="192"/>
      <c r="E366" s="192"/>
      <c r="F366" s="192"/>
      <c r="G366" s="192"/>
      <c r="J366" s="192"/>
      <c r="K366" s="192"/>
      <c r="L366" s="192"/>
      <c r="M366" s="192"/>
    </row>
    <row r="367" spans="1:13" x14ac:dyDescent="0.35">
      <c r="A367" s="192"/>
      <c r="D367" s="192"/>
      <c r="E367" s="192"/>
      <c r="F367" s="192"/>
      <c r="G367" s="192"/>
      <c r="J367" s="192"/>
      <c r="K367" s="192"/>
      <c r="L367" s="192"/>
      <c r="M367" s="192"/>
    </row>
    <row r="368" spans="1:13" x14ac:dyDescent="0.35">
      <c r="A368" s="192"/>
      <c r="D368" s="192"/>
      <c r="E368" s="192"/>
      <c r="F368" s="192"/>
      <c r="G368" s="192"/>
      <c r="J368" s="192"/>
      <c r="K368" s="192"/>
      <c r="L368" s="192"/>
      <c r="M368" s="192"/>
    </row>
    <row r="369" spans="1:13" x14ac:dyDescent="0.35">
      <c r="A369" s="192"/>
      <c r="D369" s="192"/>
      <c r="E369" s="192"/>
      <c r="F369" s="192"/>
      <c r="G369" s="192"/>
      <c r="J369" s="192"/>
      <c r="K369" s="192"/>
      <c r="L369" s="192"/>
      <c r="M369" s="192"/>
    </row>
    <row r="370" spans="1:13" x14ac:dyDescent="0.35">
      <c r="A370" s="192"/>
      <c r="D370" s="192"/>
      <c r="E370" s="192"/>
      <c r="F370" s="192"/>
      <c r="G370" s="192"/>
      <c r="J370" s="192"/>
      <c r="K370" s="192"/>
      <c r="L370" s="192"/>
      <c r="M370" s="192"/>
    </row>
    <row r="371" spans="1:13" x14ac:dyDescent="0.35">
      <c r="A371" s="192"/>
      <c r="D371" s="192"/>
      <c r="E371" s="192"/>
      <c r="F371" s="192"/>
      <c r="G371" s="192"/>
      <c r="J371" s="192"/>
      <c r="K371" s="192"/>
      <c r="L371" s="192"/>
      <c r="M371" s="192"/>
    </row>
    <row r="372" spans="1:13" x14ac:dyDescent="0.35">
      <c r="A372" s="192"/>
      <c r="D372" s="192"/>
      <c r="E372" s="192"/>
      <c r="F372" s="192"/>
      <c r="G372" s="192"/>
      <c r="J372" s="192"/>
      <c r="K372" s="192"/>
      <c r="L372" s="192"/>
      <c r="M372" s="192"/>
    </row>
    <row r="373" spans="1:13" x14ac:dyDescent="0.35">
      <c r="A373" s="192"/>
      <c r="D373" s="192"/>
      <c r="E373" s="192"/>
      <c r="F373" s="192"/>
      <c r="G373" s="192"/>
      <c r="J373" s="192"/>
      <c r="K373" s="192"/>
      <c r="L373" s="192"/>
      <c r="M373" s="192"/>
    </row>
    <row r="374" spans="1:13" x14ac:dyDescent="0.35">
      <c r="A374" s="192"/>
      <c r="D374" s="192"/>
      <c r="E374" s="192"/>
      <c r="F374" s="192"/>
      <c r="G374" s="192"/>
      <c r="J374" s="192"/>
      <c r="K374" s="192"/>
      <c r="L374" s="192"/>
      <c r="M374" s="192"/>
    </row>
    <row r="375" spans="1:13" x14ac:dyDescent="0.35">
      <c r="A375" s="192"/>
      <c r="D375" s="192"/>
      <c r="E375" s="192"/>
      <c r="F375" s="192"/>
      <c r="G375" s="192"/>
      <c r="J375" s="192"/>
      <c r="K375" s="192"/>
      <c r="L375" s="192"/>
      <c r="M375" s="192"/>
    </row>
    <row r="376" spans="1:13" x14ac:dyDescent="0.35">
      <c r="A376" s="192"/>
      <c r="D376" s="192"/>
      <c r="E376" s="192"/>
      <c r="F376" s="192"/>
      <c r="G376" s="192"/>
      <c r="J376" s="192"/>
      <c r="K376" s="192"/>
      <c r="L376" s="192"/>
      <c r="M376" s="192"/>
    </row>
    <row r="377" spans="1:13" x14ac:dyDescent="0.35">
      <c r="A377" s="192"/>
      <c r="D377" s="192"/>
      <c r="E377" s="192"/>
      <c r="F377" s="192"/>
      <c r="G377" s="192"/>
      <c r="J377" s="192"/>
      <c r="K377" s="192"/>
      <c r="L377" s="192"/>
      <c r="M377" s="192"/>
    </row>
    <row r="378" spans="1:13" x14ac:dyDescent="0.35">
      <c r="A378" s="192"/>
      <c r="D378" s="192"/>
      <c r="E378" s="192"/>
      <c r="F378" s="192"/>
      <c r="G378" s="192"/>
      <c r="J378" s="192"/>
      <c r="K378" s="192"/>
      <c r="L378" s="192"/>
      <c r="M378" s="192"/>
    </row>
    <row r="379" spans="1:13" x14ac:dyDescent="0.35">
      <c r="A379" s="192"/>
      <c r="D379" s="192"/>
      <c r="E379" s="192"/>
      <c r="F379" s="192"/>
      <c r="G379" s="192"/>
      <c r="J379" s="192"/>
      <c r="K379" s="192"/>
      <c r="L379" s="192"/>
      <c r="M379" s="192"/>
    </row>
    <row r="380" spans="1:13" x14ac:dyDescent="0.35">
      <c r="A380" s="192"/>
      <c r="D380" s="192"/>
      <c r="E380" s="192"/>
      <c r="F380" s="192"/>
      <c r="G380" s="192"/>
      <c r="J380" s="192"/>
      <c r="K380" s="192"/>
      <c r="L380" s="192"/>
      <c r="M380" s="192"/>
    </row>
    <row r="381" spans="1:13" x14ac:dyDescent="0.35">
      <c r="A381" s="192"/>
      <c r="D381" s="192"/>
      <c r="E381" s="192"/>
      <c r="F381" s="192"/>
      <c r="G381" s="192"/>
      <c r="J381" s="192"/>
      <c r="K381" s="192"/>
      <c r="L381" s="192"/>
      <c r="M381" s="192"/>
    </row>
    <row r="382" spans="1:13" x14ac:dyDescent="0.35">
      <c r="A382" s="192"/>
      <c r="D382" s="192"/>
      <c r="E382" s="192"/>
      <c r="F382" s="192"/>
      <c r="G382" s="192"/>
      <c r="J382" s="192"/>
      <c r="K382" s="192"/>
      <c r="L382" s="192"/>
      <c r="M382" s="192"/>
    </row>
    <row r="383" spans="1:13" x14ac:dyDescent="0.35">
      <c r="A383" s="192"/>
      <c r="D383" s="192"/>
      <c r="E383" s="192"/>
      <c r="F383" s="192"/>
      <c r="G383" s="192"/>
      <c r="J383" s="192"/>
      <c r="K383" s="192"/>
      <c r="L383" s="192"/>
      <c r="M383" s="192"/>
    </row>
    <row r="384" spans="1:13" x14ac:dyDescent="0.35">
      <c r="A384" s="192"/>
      <c r="D384" s="192"/>
      <c r="E384" s="192"/>
      <c r="F384" s="192"/>
      <c r="G384" s="192"/>
      <c r="J384" s="192"/>
      <c r="K384" s="192"/>
      <c r="L384" s="192"/>
      <c r="M384" s="192"/>
    </row>
    <row r="385" spans="1:13" x14ac:dyDescent="0.35">
      <c r="A385" s="192"/>
      <c r="D385" s="192"/>
      <c r="E385" s="192"/>
      <c r="F385" s="192"/>
      <c r="G385" s="192"/>
      <c r="J385" s="192"/>
      <c r="K385" s="192"/>
      <c r="L385" s="192"/>
      <c r="M385" s="192"/>
    </row>
    <row r="386" spans="1:13" x14ac:dyDescent="0.35">
      <c r="A386" s="192"/>
      <c r="D386" s="192"/>
      <c r="E386" s="192"/>
      <c r="F386" s="192"/>
      <c r="G386" s="192"/>
      <c r="J386" s="192"/>
      <c r="K386" s="192"/>
      <c r="L386" s="192"/>
      <c r="M386" s="192"/>
    </row>
    <row r="387" spans="1:13" x14ac:dyDescent="0.35">
      <c r="A387" s="192"/>
      <c r="D387" s="192"/>
      <c r="E387" s="192"/>
      <c r="F387" s="192"/>
      <c r="G387" s="192"/>
      <c r="J387" s="192"/>
      <c r="K387" s="192"/>
      <c r="L387" s="192"/>
      <c r="M387" s="192"/>
    </row>
    <row r="388" spans="1:13" x14ac:dyDescent="0.35">
      <c r="A388" s="192"/>
      <c r="D388" s="192"/>
      <c r="E388" s="192"/>
      <c r="F388" s="192"/>
      <c r="G388" s="192"/>
      <c r="J388" s="192"/>
      <c r="K388" s="192"/>
      <c r="L388" s="192"/>
      <c r="M388" s="192"/>
    </row>
    <row r="389" spans="1:13" x14ac:dyDescent="0.35">
      <c r="A389" s="192"/>
      <c r="D389" s="192"/>
      <c r="E389" s="192"/>
      <c r="F389" s="192"/>
      <c r="G389" s="192"/>
      <c r="J389" s="192"/>
      <c r="K389" s="192"/>
      <c r="L389" s="192"/>
      <c r="M389" s="192"/>
    </row>
    <row r="390" spans="1:13" x14ac:dyDescent="0.35">
      <c r="A390" s="192"/>
      <c r="D390" s="192"/>
      <c r="E390" s="192"/>
      <c r="F390" s="192"/>
      <c r="G390" s="192"/>
      <c r="J390" s="192"/>
      <c r="K390" s="192"/>
      <c r="L390" s="192"/>
      <c r="M390" s="192"/>
    </row>
    <row r="391" spans="1:13" x14ac:dyDescent="0.35">
      <c r="A391" s="192"/>
      <c r="D391" s="192"/>
      <c r="E391" s="192"/>
      <c r="F391" s="192"/>
      <c r="G391" s="192"/>
      <c r="J391" s="192"/>
      <c r="K391" s="192"/>
      <c r="L391" s="192"/>
      <c r="M391" s="192"/>
    </row>
    <row r="392" spans="1:13" x14ac:dyDescent="0.35">
      <c r="A392" s="192"/>
      <c r="D392" s="192"/>
      <c r="E392" s="192"/>
      <c r="F392" s="192"/>
      <c r="G392" s="192"/>
      <c r="J392" s="192"/>
      <c r="K392" s="192"/>
      <c r="L392" s="192"/>
      <c r="M392" s="192"/>
    </row>
    <row r="393" spans="1:13" x14ac:dyDescent="0.35">
      <c r="A393" s="192"/>
      <c r="D393" s="192"/>
      <c r="E393" s="192"/>
      <c r="F393" s="192"/>
      <c r="G393" s="192"/>
      <c r="J393" s="192"/>
      <c r="K393" s="192"/>
      <c r="L393" s="192"/>
      <c r="M393" s="192"/>
    </row>
    <row r="394" spans="1:13" x14ac:dyDescent="0.35">
      <c r="A394" s="192"/>
      <c r="D394" s="192"/>
      <c r="E394" s="192"/>
      <c r="F394" s="192"/>
      <c r="G394" s="192"/>
      <c r="J394" s="192"/>
      <c r="K394" s="192"/>
      <c r="L394" s="192"/>
      <c r="M394" s="192"/>
    </row>
    <row r="395" spans="1:13" x14ac:dyDescent="0.35">
      <c r="A395" s="192"/>
      <c r="D395" s="192"/>
      <c r="E395" s="192"/>
      <c r="F395" s="192"/>
      <c r="G395" s="192"/>
      <c r="J395" s="192"/>
      <c r="K395" s="192"/>
      <c r="L395" s="192"/>
      <c r="M395" s="192"/>
    </row>
    <row r="396" spans="1:13" x14ac:dyDescent="0.35">
      <c r="A396" s="192"/>
      <c r="D396" s="192"/>
      <c r="E396" s="192"/>
      <c r="F396" s="192"/>
      <c r="G396" s="192"/>
      <c r="J396" s="192"/>
      <c r="K396" s="192"/>
      <c r="L396" s="192"/>
      <c r="M396" s="192"/>
    </row>
    <row r="397" spans="1:13" x14ac:dyDescent="0.35">
      <c r="A397" s="192"/>
      <c r="D397" s="192"/>
      <c r="E397" s="192"/>
      <c r="F397" s="192"/>
      <c r="G397" s="192"/>
      <c r="J397" s="192"/>
      <c r="K397" s="192"/>
      <c r="L397" s="192"/>
      <c r="M397" s="192"/>
    </row>
    <row r="398" spans="1:13" x14ac:dyDescent="0.35">
      <c r="A398" s="192"/>
      <c r="D398" s="192"/>
      <c r="E398" s="192"/>
      <c r="F398" s="192"/>
      <c r="G398" s="192"/>
      <c r="J398" s="192"/>
      <c r="K398" s="192"/>
      <c r="L398" s="192"/>
      <c r="M398" s="192"/>
    </row>
    <row r="399" spans="1:13" x14ac:dyDescent="0.35">
      <c r="A399" s="192"/>
      <c r="D399" s="192"/>
      <c r="E399" s="192"/>
      <c r="F399" s="192"/>
      <c r="G399" s="192"/>
      <c r="J399" s="192"/>
      <c r="K399" s="192"/>
      <c r="L399" s="192"/>
      <c r="M399" s="192"/>
    </row>
    <row r="400" spans="1:13" x14ac:dyDescent="0.35">
      <c r="A400" s="192"/>
      <c r="D400" s="192"/>
      <c r="E400" s="192"/>
      <c r="F400" s="192"/>
      <c r="G400" s="192"/>
      <c r="J400" s="192"/>
      <c r="K400" s="192"/>
      <c r="L400" s="192"/>
      <c r="M400" s="192"/>
    </row>
    <row r="401" spans="1:13" x14ac:dyDescent="0.35">
      <c r="A401" s="192"/>
      <c r="D401" s="192"/>
      <c r="E401" s="192"/>
      <c r="F401" s="192"/>
      <c r="G401" s="192"/>
      <c r="J401" s="192"/>
      <c r="K401" s="192"/>
      <c r="L401" s="192"/>
      <c r="M401" s="192"/>
    </row>
    <row r="402" spans="1:13" x14ac:dyDescent="0.35">
      <c r="A402" s="192"/>
      <c r="D402" s="192"/>
      <c r="E402" s="192"/>
      <c r="F402" s="192"/>
      <c r="G402" s="192"/>
      <c r="J402" s="192"/>
      <c r="K402" s="192"/>
      <c r="L402" s="192"/>
      <c r="M402" s="192"/>
    </row>
    <row r="403" spans="1:13" x14ac:dyDescent="0.35">
      <c r="A403" s="192"/>
      <c r="D403" s="192"/>
      <c r="E403" s="192"/>
      <c r="F403" s="192"/>
      <c r="G403" s="192"/>
      <c r="J403" s="192"/>
      <c r="K403" s="192"/>
      <c r="L403" s="192"/>
      <c r="M403" s="192"/>
    </row>
    <row r="404" spans="1:13" x14ac:dyDescent="0.35">
      <c r="A404" s="192"/>
      <c r="D404" s="192"/>
      <c r="E404" s="192"/>
      <c r="F404" s="192"/>
      <c r="G404" s="192"/>
      <c r="J404" s="192"/>
      <c r="K404" s="192"/>
      <c r="L404" s="192"/>
      <c r="M404" s="192"/>
    </row>
    <row r="405" spans="1:13" x14ac:dyDescent="0.35">
      <c r="A405" s="192"/>
      <c r="D405" s="192"/>
      <c r="E405" s="192"/>
      <c r="F405" s="192"/>
      <c r="G405" s="192"/>
      <c r="J405" s="192"/>
      <c r="K405" s="192"/>
      <c r="L405" s="192"/>
      <c r="M405" s="192"/>
    </row>
    <row r="406" spans="1:13" x14ac:dyDescent="0.35">
      <c r="A406" s="192"/>
      <c r="D406" s="192"/>
      <c r="E406" s="192"/>
      <c r="F406" s="192"/>
      <c r="G406" s="192"/>
      <c r="J406" s="192"/>
      <c r="K406" s="192"/>
      <c r="L406" s="192"/>
      <c r="M406" s="192"/>
    </row>
    <row r="407" spans="1:13" x14ac:dyDescent="0.35">
      <c r="A407" s="192"/>
      <c r="D407" s="192"/>
      <c r="E407" s="192"/>
      <c r="F407" s="192"/>
      <c r="G407" s="192"/>
      <c r="J407" s="192"/>
      <c r="K407" s="192"/>
      <c r="L407" s="192"/>
      <c r="M407" s="192"/>
    </row>
    <row r="408" spans="1:13" x14ac:dyDescent="0.35">
      <c r="A408" s="192"/>
      <c r="D408" s="192"/>
      <c r="E408" s="192"/>
      <c r="F408" s="192"/>
      <c r="G408" s="192"/>
      <c r="J408" s="192"/>
      <c r="K408" s="192"/>
      <c r="L408" s="192"/>
      <c r="M408" s="192"/>
    </row>
    <row r="409" spans="1:13" x14ac:dyDescent="0.35">
      <c r="A409" s="192"/>
      <c r="D409" s="192"/>
      <c r="E409" s="192"/>
      <c r="F409" s="192"/>
      <c r="G409" s="192"/>
      <c r="J409" s="192"/>
      <c r="K409" s="192"/>
      <c r="L409" s="192"/>
      <c r="M409" s="192"/>
    </row>
    <row r="410" spans="1:13" x14ac:dyDescent="0.35">
      <c r="A410" s="192"/>
      <c r="D410" s="192"/>
      <c r="E410" s="192"/>
      <c r="F410" s="192"/>
      <c r="G410" s="192"/>
      <c r="J410" s="192"/>
      <c r="K410" s="192"/>
      <c r="L410" s="192"/>
      <c r="M410" s="192"/>
    </row>
    <row r="411" spans="1:13" x14ac:dyDescent="0.35">
      <c r="A411" s="192"/>
      <c r="D411" s="192"/>
      <c r="E411" s="192"/>
      <c r="F411" s="192"/>
      <c r="G411" s="192"/>
      <c r="J411" s="192"/>
      <c r="K411" s="192"/>
      <c r="L411" s="192"/>
      <c r="M411" s="192"/>
    </row>
    <row r="412" spans="1:13" x14ac:dyDescent="0.35">
      <c r="A412" s="192"/>
      <c r="D412" s="192"/>
      <c r="E412" s="192"/>
      <c r="F412" s="192"/>
      <c r="G412" s="192"/>
      <c r="J412" s="192"/>
      <c r="K412" s="192"/>
      <c r="L412" s="192"/>
      <c r="M412" s="192"/>
    </row>
    <row r="413" spans="1:13" x14ac:dyDescent="0.35">
      <c r="A413" s="192"/>
      <c r="D413" s="192"/>
      <c r="E413" s="192"/>
      <c r="F413" s="192"/>
      <c r="G413" s="192"/>
      <c r="J413" s="192"/>
      <c r="K413" s="192"/>
      <c r="L413" s="192"/>
      <c r="M413" s="192"/>
    </row>
    <row r="414" spans="1:13" x14ac:dyDescent="0.35">
      <c r="A414" s="192"/>
      <c r="D414" s="192"/>
      <c r="E414" s="192"/>
      <c r="F414" s="192"/>
      <c r="G414" s="192"/>
      <c r="J414" s="192"/>
      <c r="K414" s="192"/>
      <c r="L414" s="192"/>
      <c r="M414" s="192"/>
    </row>
    <row r="415" spans="1:13" x14ac:dyDescent="0.35">
      <c r="A415" s="192"/>
      <c r="D415" s="192"/>
      <c r="E415" s="192"/>
      <c r="F415" s="192"/>
      <c r="G415" s="192"/>
      <c r="J415" s="192"/>
      <c r="K415" s="192"/>
      <c r="L415" s="192"/>
      <c r="M415" s="192"/>
    </row>
    <row r="416" spans="1:13" x14ac:dyDescent="0.35">
      <c r="A416" s="192"/>
      <c r="D416" s="192"/>
      <c r="E416" s="192"/>
      <c r="F416" s="192"/>
      <c r="G416" s="192"/>
      <c r="J416" s="192"/>
      <c r="K416" s="192"/>
      <c r="L416" s="192"/>
      <c r="M416" s="192"/>
    </row>
    <row r="417" spans="1:13" x14ac:dyDescent="0.35">
      <c r="A417" s="192"/>
      <c r="D417" s="192"/>
      <c r="E417" s="192"/>
      <c r="F417" s="192"/>
      <c r="G417" s="192"/>
      <c r="J417" s="192"/>
      <c r="K417" s="192"/>
      <c r="L417" s="192"/>
      <c r="M417" s="192"/>
    </row>
    <row r="418" spans="1:13" x14ac:dyDescent="0.35">
      <c r="A418" s="192"/>
      <c r="D418" s="192"/>
      <c r="E418" s="192"/>
      <c r="F418" s="192"/>
      <c r="G418" s="192"/>
      <c r="J418" s="192"/>
      <c r="K418" s="192"/>
      <c r="L418" s="192"/>
      <c r="M418" s="192"/>
    </row>
    <row r="419" spans="1:13" x14ac:dyDescent="0.35">
      <c r="A419" s="192"/>
      <c r="D419" s="192"/>
      <c r="E419" s="192"/>
      <c r="F419" s="192"/>
      <c r="G419" s="192"/>
      <c r="J419" s="192"/>
      <c r="K419" s="192"/>
      <c r="L419" s="192"/>
      <c r="M419" s="192"/>
    </row>
    <row r="420" spans="1:13" x14ac:dyDescent="0.35">
      <c r="A420" s="192"/>
      <c r="D420" s="192"/>
      <c r="E420" s="192"/>
      <c r="F420" s="192"/>
      <c r="G420" s="192"/>
      <c r="J420" s="192"/>
      <c r="K420" s="192"/>
      <c r="L420" s="192"/>
      <c r="M420" s="192"/>
    </row>
    <row r="421" spans="1:13" x14ac:dyDescent="0.35">
      <c r="A421" s="192"/>
      <c r="D421" s="192"/>
      <c r="E421" s="192"/>
      <c r="F421" s="192"/>
      <c r="G421" s="192"/>
      <c r="J421" s="192"/>
      <c r="K421" s="192"/>
      <c r="L421" s="192"/>
      <c r="M421" s="192"/>
    </row>
    <row r="422" spans="1:13" x14ac:dyDescent="0.35">
      <c r="A422" s="192"/>
      <c r="D422" s="192"/>
      <c r="E422" s="192"/>
      <c r="F422" s="192"/>
      <c r="G422" s="192"/>
      <c r="J422" s="192"/>
      <c r="K422" s="192"/>
      <c r="L422" s="192"/>
      <c r="M422" s="192"/>
    </row>
    <row r="423" spans="1:13" x14ac:dyDescent="0.35">
      <c r="A423" s="192"/>
      <c r="D423" s="192"/>
      <c r="E423" s="192"/>
      <c r="F423" s="192"/>
      <c r="G423" s="192"/>
      <c r="J423" s="192"/>
      <c r="K423" s="192"/>
      <c r="L423" s="192"/>
      <c r="M423" s="192"/>
    </row>
    <row r="424" spans="1:13" x14ac:dyDescent="0.35">
      <c r="A424" s="192"/>
      <c r="D424" s="192"/>
      <c r="E424" s="192"/>
      <c r="F424" s="192"/>
      <c r="G424" s="192"/>
      <c r="J424" s="192"/>
      <c r="K424" s="192"/>
      <c r="L424" s="192"/>
      <c r="M424" s="192"/>
    </row>
    <row r="425" spans="1:13" x14ac:dyDescent="0.35">
      <c r="A425" s="192"/>
      <c r="D425" s="192"/>
      <c r="E425" s="192"/>
      <c r="F425" s="192"/>
      <c r="G425" s="192"/>
      <c r="J425" s="192"/>
      <c r="K425" s="192"/>
      <c r="L425" s="192"/>
      <c r="M425" s="192"/>
    </row>
    <row r="426" spans="1:13" x14ac:dyDescent="0.35">
      <c r="A426" s="192"/>
      <c r="D426" s="192"/>
      <c r="E426" s="192"/>
      <c r="F426" s="192"/>
      <c r="G426" s="192"/>
      <c r="J426" s="192"/>
      <c r="K426" s="192"/>
      <c r="L426" s="192"/>
      <c r="M426" s="192"/>
    </row>
    <row r="427" spans="1:13" x14ac:dyDescent="0.35">
      <c r="A427" s="192"/>
      <c r="D427" s="192"/>
      <c r="E427" s="192"/>
      <c r="F427" s="192"/>
      <c r="G427" s="192"/>
      <c r="J427" s="192"/>
      <c r="K427" s="192"/>
      <c r="L427" s="192"/>
      <c r="M427" s="192"/>
    </row>
    <row r="428" spans="1:13" x14ac:dyDescent="0.35">
      <c r="A428" s="192"/>
      <c r="D428" s="192"/>
      <c r="E428" s="192"/>
      <c r="F428" s="192"/>
      <c r="G428" s="192"/>
      <c r="J428" s="192"/>
      <c r="K428" s="192"/>
      <c r="L428" s="192"/>
      <c r="M428" s="192"/>
    </row>
    <row r="429" spans="1:13" x14ac:dyDescent="0.35">
      <c r="A429" s="192"/>
      <c r="D429" s="192"/>
      <c r="E429" s="192"/>
      <c r="F429" s="192"/>
      <c r="G429" s="192"/>
      <c r="J429" s="192"/>
      <c r="K429" s="192"/>
      <c r="L429" s="192"/>
      <c r="M429" s="192"/>
    </row>
    <row r="430" spans="1:13" x14ac:dyDescent="0.35">
      <c r="A430" s="192"/>
      <c r="D430" s="192"/>
      <c r="E430" s="192"/>
      <c r="F430" s="192"/>
      <c r="G430" s="192"/>
      <c r="J430" s="192"/>
      <c r="K430" s="192"/>
      <c r="L430" s="192"/>
      <c r="M430" s="192"/>
    </row>
    <row r="431" spans="1:13" x14ac:dyDescent="0.35">
      <c r="A431" s="192"/>
      <c r="D431" s="192"/>
      <c r="E431" s="192"/>
      <c r="F431" s="192"/>
      <c r="G431" s="192"/>
      <c r="J431" s="192"/>
      <c r="K431" s="192"/>
      <c r="L431" s="192"/>
      <c r="M431" s="192"/>
    </row>
    <row r="432" spans="1:13" x14ac:dyDescent="0.35">
      <c r="A432" s="192"/>
      <c r="D432" s="192"/>
      <c r="E432" s="192"/>
      <c r="F432" s="192"/>
      <c r="G432" s="192"/>
      <c r="J432" s="192"/>
      <c r="K432" s="192"/>
      <c r="L432" s="192"/>
      <c r="M432" s="192"/>
    </row>
    <row r="433" spans="1:13" x14ac:dyDescent="0.35">
      <c r="A433" s="192"/>
      <c r="D433" s="192"/>
      <c r="E433" s="192"/>
      <c r="F433" s="192"/>
      <c r="G433" s="192"/>
      <c r="J433" s="192"/>
      <c r="K433" s="192"/>
      <c r="L433" s="192"/>
      <c r="M433" s="192"/>
    </row>
    <row r="434" spans="1:13" x14ac:dyDescent="0.35">
      <c r="A434" s="192"/>
      <c r="D434" s="192"/>
      <c r="E434" s="192"/>
      <c r="F434" s="192"/>
      <c r="G434" s="192"/>
      <c r="J434" s="192"/>
      <c r="K434" s="192"/>
      <c r="L434" s="192"/>
      <c r="M434" s="192"/>
    </row>
    <row r="435" spans="1:13" x14ac:dyDescent="0.35">
      <c r="A435" s="192"/>
      <c r="D435" s="192"/>
      <c r="E435" s="192"/>
      <c r="F435" s="192"/>
      <c r="G435" s="192"/>
      <c r="J435" s="192"/>
      <c r="K435" s="192"/>
      <c r="L435" s="192"/>
      <c r="M435" s="192"/>
    </row>
    <row r="436" spans="1:13" x14ac:dyDescent="0.35">
      <c r="A436" s="192"/>
      <c r="D436" s="192"/>
      <c r="E436" s="192"/>
      <c r="F436" s="192"/>
      <c r="G436" s="192"/>
      <c r="J436" s="192"/>
      <c r="K436" s="192"/>
      <c r="L436" s="192"/>
      <c r="M436" s="192"/>
    </row>
    <row r="437" spans="1:13" x14ac:dyDescent="0.35">
      <c r="A437" s="192"/>
      <c r="D437" s="192"/>
      <c r="E437" s="192"/>
      <c r="F437" s="192"/>
      <c r="G437" s="192"/>
      <c r="J437" s="192"/>
      <c r="K437" s="192"/>
      <c r="L437" s="192"/>
      <c r="M437" s="192"/>
    </row>
    <row r="438" spans="1:13" x14ac:dyDescent="0.35">
      <c r="A438" s="192"/>
      <c r="D438" s="192"/>
      <c r="E438" s="192"/>
      <c r="F438" s="192"/>
      <c r="G438" s="192"/>
      <c r="J438" s="192"/>
      <c r="K438" s="192"/>
      <c r="L438" s="192"/>
      <c r="M438" s="192"/>
    </row>
    <row r="439" spans="1:13" x14ac:dyDescent="0.35">
      <c r="A439" s="192"/>
      <c r="D439" s="192"/>
      <c r="E439" s="192"/>
      <c r="F439" s="192"/>
      <c r="G439" s="192"/>
      <c r="J439" s="192"/>
      <c r="K439" s="192"/>
      <c r="L439" s="192"/>
      <c r="M439" s="192"/>
    </row>
    <row r="440" spans="1:13" x14ac:dyDescent="0.35">
      <c r="A440" s="192"/>
      <c r="D440" s="192"/>
      <c r="E440" s="192"/>
      <c r="F440" s="192"/>
      <c r="G440" s="192"/>
      <c r="J440" s="192"/>
      <c r="K440" s="192"/>
      <c r="L440" s="192"/>
      <c r="M440" s="192"/>
    </row>
    <row r="441" spans="1:13" x14ac:dyDescent="0.35">
      <c r="A441" s="192"/>
      <c r="D441" s="192"/>
      <c r="E441" s="192"/>
      <c r="F441" s="192"/>
      <c r="G441" s="192"/>
      <c r="J441" s="192"/>
      <c r="K441" s="192"/>
      <c r="L441" s="192"/>
      <c r="M441" s="192"/>
    </row>
    <row r="442" spans="1:13" x14ac:dyDescent="0.35">
      <c r="A442" s="192"/>
      <c r="D442" s="192"/>
      <c r="E442" s="192"/>
      <c r="F442" s="192"/>
      <c r="G442" s="192"/>
      <c r="J442" s="192"/>
      <c r="K442" s="192"/>
      <c r="L442" s="192"/>
      <c r="M442" s="192"/>
    </row>
    <row r="443" spans="1:13" x14ac:dyDescent="0.35">
      <c r="A443" s="192"/>
      <c r="D443" s="192"/>
      <c r="E443" s="192"/>
      <c r="F443" s="192"/>
      <c r="G443" s="192"/>
      <c r="J443" s="192"/>
      <c r="K443" s="192"/>
      <c r="L443" s="192"/>
      <c r="M443" s="192"/>
    </row>
    <row r="444" spans="1:13" x14ac:dyDescent="0.35">
      <c r="A444" s="192"/>
      <c r="D444" s="192"/>
      <c r="E444" s="192"/>
      <c r="F444" s="192"/>
      <c r="G444" s="192"/>
      <c r="J444" s="192"/>
      <c r="K444" s="192"/>
      <c r="L444" s="192"/>
      <c r="M444" s="192"/>
    </row>
    <row r="445" spans="1:13" x14ac:dyDescent="0.35">
      <c r="A445" s="192"/>
      <c r="D445" s="192"/>
      <c r="E445" s="192"/>
      <c r="F445" s="192"/>
      <c r="G445" s="192"/>
      <c r="J445" s="192"/>
      <c r="K445" s="192"/>
      <c r="L445" s="192"/>
      <c r="M445" s="192"/>
    </row>
    <row r="446" spans="1:13" x14ac:dyDescent="0.35">
      <c r="A446" s="192"/>
      <c r="D446" s="192"/>
      <c r="E446" s="192"/>
      <c r="F446" s="192"/>
      <c r="G446" s="192"/>
      <c r="J446" s="192"/>
      <c r="K446" s="192"/>
      <c r="L446" s="192"/>
      <c r="M446" s="192"/>
    </row>
    <row r="447" spans="1:13" x14ac:dyDescent="0.35">
      <c r="A447" s="192"/>
      <c r="D447" s="192"/>
      <c r="E447" s="192"/>
      <c r="F447" s="192"/>
      <c r="G447" s="192"/>
      <c r="J447" s="192"/>
      <c r="K447" s="192"/>
      <c r="L447" s="192"/>
      <c r="M447" s="192"/>
    </row>
    <row r="448" spans="1:13" x14ac:dyDescent="0.35">
      <c r="A448" s="192"/>
      <c r="D448" s="192"/>
      <c r="E448" s="192"/>
      <c r="F448" s="192"/>
      <c r="G448" s="192"/>
      <c r="J448" s="192"/>
      <c r="K448" s="192"/>
      <c r="L448" s="192"/>
      <c r="M448" s="192"/>
    </row>
    <row r="449" spans="1:13" x14ac:dyDescent="0.35">
      <c r="A449" s="192"/>
      <c r="D449" s="192"/>
      <c r="E449" s="192"/>
      <c r="F449" s="192"/>
      <c r="G449" s="192"/>
      <c r="J449" s="192"/>
      <c r="K449" s="192"/>
      <c r="L449" s="192"/>
      <c r="M449" s="192"/>
    </row>
    <row r="450" spans="1:13" x14ac:dyDescent="0.35">
      <c r="A450" s="192"/>
      <c r="D450" s="192"/>
      <c r="E450" s="192"/>
      <c r="F450" s="192"/>
      <c r="G450" s="192"/>
      <c r="J450" s="192"/>
      <c r="K450" s="192"/>
      <c r="L450" s="192"/>
      <c r="M450" s="192"/>
    </row>
    <row r="451" spans="1:13" x14ac:dyDescent="0.35">
      <c r="A451" s="192"/>
      <c r="D451" s="192"/>
      <c r="E451" s="192"/>
      <c r="F451" s="192"/>
      <c r="G451" s="192"/>
      <c r="J451" s="192"/>
      <c r="K451" s="192"/>
      <c r="L451" s="192"/>
      <c r="M451" s="192"/>
    </row>
    <row r="452" spans="1:13" x14ac:dyDescent="0.35">
      <c r="A452" s="192"/>
      <c r="D452" s="192"/>
      <c r="E452" s="192"/>
      <c r="F452" s="192"/>
      <c r="G452" s="192"/>
      <c r="J452" s="192"/>
      <c r="K452" s="192"/>
      <c r="L452" s="192"/>
      <c r="M452" s="192"/>
    </row>
    <row r="453" spans="1:13" x14ac:dyDescent="0.35">
      <c r="A453" s="192"/>
      <c r="D453" s="192"/>
      <c r="E453" s="192"/>
      <c r="F453" s="192"/>
      <c r="G453" s="192"/>
      <c r="J453" s="192"/>
      <c r="K453" s="192"/>
      <c r="L453" s="192"/>
      <c r="M453" s="192"/>
    </row>
    <row r="454" spans="1:13" x14ac:dyDescent="0.35">
      <c r="A454" s="192"/>
      <c r="D454" s="192"/>
      <c r="E454" s="192"/>
      <c r="F454" s="192"/>
      <c r="G454" s="192"/>
      <c r="J454" s="192"/>
      <c r="K454" s="192"/>
      <c r="L454" s="192"/>
      <c r="M454" s="192"/>
    </row>
    <row r="455" spans="1:13" x14ac:dyDescent="0.35">
      <c r="A455" s="192"/>
      <c r="D455" s="192"/>
      <c r="E455" s="192"/>
      <c r="F455" s="192"/>
      <c r="G455" s="192"/>
      <c r="J455" s="192"/>
      <c r="K455" s="192"/>
      <c r="L455" s="192"/>
      <c r="M455" s="192"/>
    </row>
    <row r="456" spans="1:13" x14ac:dyDescent="0.35">
      <c r="A456" s="192"/>
      <c r="D456" s="192"/>
      <c r="E456" s="192"/>
      <c r="F456" s="192"/>
      <c r="G456" s="192"/>
      <c r="J456" s="192"/>
      <c r="K456" s="192"/>
      <c r="L456" s="192"/>
      <c r="M456" s="192"/>
    </row>
    <row r="457" spans="1:13" x14ac:dyDescent="0.35">
      <c r="A457" s="192"/>
      <c r="D457" s="192"/>
      <c r="E457" s="192"/>
      <c r="F457" s="192"/>
      <c r="G457" s="192"/>
      <c r="J457" s="192"/>
      <c r="K457" s="192"/>
      <c r="L457" s="192"/>
      <c r="M457" s="192"/>
    </row>
    <row r="458" spans="1:13" x14ac:dyDescent="0.35">
      <c r="A458" s="192"/>
      <c r="D458" s="192"/>
      <c r="E458" s="192"/>
      <c r="F458" s="192"/>
      <c r="G458" s="192"/>
      <c r="J458" s="192"/>
      <c r="K458" s="192"/>
      <c r="L458" s="192"/>
      <c r="M458" s="192"/>
    </row>
    <row r="459" spans="1:13" x14ac:dyDescent="0.35">
      <c r="A459" s="192"/>
      <c r="D459" s="192"/>
      <c r="E459" s="192"/>
      <c r="F459" s="192"/>
      <c r="G459" s="192"/>
      <c r="J459" s="192"/>
      <c r="K459" s="192"/>
      <c r="L459" s="192"/>
      <c r="M459" s="192"/>
    </row>
    <row r="460" spans="1:13" x14ac:dyDescent="0.35">
      <c r="A460" s="192"/>
      <c r="D460" s="192"/>
      <c r="E460" s="192"/>
      <c r="F460" s="192"/>
      <c r="G460" s="192"/>
      <c r="J460" s="192"/>
      <c r="K460" s="192"/>
      <c r="L460" s="192"/>
      <c r="M460" s="192"/>
    </row>
    <row r="461" spans="1:13" x14ac:dyDescent="0.35">
      <c r="A461" s="192"/>
      <c r="D461" s="192"/>
      <c r="E461" s="192"/>
      <c r="F461" s="192"/>
      <c r="G461" s="192"/>
      <c r="J461" s="192"/>
      <c r="K461" s="192"/>
      <c r="L461" s="192"/>
      <c r="M461" s="192"/>
    </row>
    <row r="462" spans="1:13" x14ac:dyDescent="0.35">
      <c r="A462" s="192"/>
      <c r="D462" s="192"/>
      <c r="E462" s="192"/>
      <c r="F462" s="192"/>
      <c r="G462" s="192"/>
      <c r="J462" s="192"/>
      <c r="K462" s="192"/>
      <c r="L462" s="192"/>
      <c r="M462" s="192"/>
    </row>
    <row r="463" spans="1:13" x14ac:dyDescent="0.35">
      <c r="A463" s="192"/>
      <c r="D463" s="192"/>
      <c r="E463" s="192"/>
      <c r="F463" s="192"/>
      <c r="G463" s="192"/>
      <c r="J463" s="192"/>
      <c r="K463" s="192"/>
      <c r="L463" s="192"/>
      <c r="M463" s="192"/>
    </row>
    <row r="464" spans="1:13" x14ac:dyDescent="0.35">
      <c r="A464" s="192"/>
      <c r="D464" s="192"/>
      <c r="E464" s="192"/>
      <c r="F464" s="192"/>
      <c r="G464" s="192"/>
      <c r="J464" s="192"/>
      <c r="K464" s="192"/>
      <c r="L464" s="192"/>
      <c r="M464" s="192"/>
    </row>
    <row r="465" spans="1:13" x14ac:dyDescent="0.35">
      <c r="A465" s="192"/>
      <c r="D465" s="192"/>
      <c r="E465" s="192"/>
      <c r="F465" s="192"/>
      <c r="G465" s="192"/>
      <c r="J465" s="192"/>
      <c r="K465" s="192"/>
      <c r="L465" s="192"/>
      <c r="M465" s="192"/>
    </row>
    <row r="466" spans="1:13" x14ac:dyDescent="0.35">
      <c r="A466" s="192"/>
      <c r="D466" s="192"/>
      <c r="E466" s="192"/>
      <c r="F466" s="192"/>
      <c r="G466" s="192"/>
      <c r="J466" s="192"/>
      <c r="K466" s="192"/>
      <c r="L466" s="192"/>
      <c r="M466" s="192"/>
    </row>
    <row r="467" spans="1:13" x14ac:dyDescent="0.35">
      <c r="A467" s="192"/>
      <c r="D467" s="192"/>
      <c r="E467" s="192"/>
      <c r="F467" s="192"/>
      <c r="G467" s="192"/>
      <c r="J467" s="192"/>
      <c r="K467" s="192"/>
      <c r="L467" s="192"/>
      <c r="M467" s="192"/>
    </row>
    <row r="468" spans="1:13" x14ac:dyDescent="0.35">
      <c r="A468" s="192"/>
      <c r="D468" s="192"/>
      <c r="E468" s="192"/>
      <c r="F468" s="192"/>
      <c r="G468" s="192"/>
      <c r="J468" s="192"/>
      <c r="K468" s="192"/>
      <c r="L468" s="192"/>
      <c r="M468" s="192"/>
    </row>
    <row r="469" spans="1:13" x14ac:dyDescent="0.35">
      <c r="A469" s="192"/>
      <c r="D469" s="192"/>
      <c r="E469" s="192"/>
      <c r="F469" s="192"/>
      <c r="G469" s="192"/>
      <c r="J469" s="192"/>
      <c r="K469" s="192"/>
      <c r="L469" s="192"/>
      <c r="M469" s="192"/>
    </row>
    <row r="470" spans="1:13" x14ac:dyDescent="0.35">
      <c r="A470" s="192"/>
      <c r="D470" s="192"/>
      <c r="E470" s="192"/>
      <c r="F470" s="192"/>
      <c r="G470" s="192"/>
      <c r="J470" s="192"/>
      <c r="K470" s="192"/>
      <c r="L470" s="192"/>
      <c r="M470" s="192"/>
    </row>
    <row r="471" spans="1:13" x14ac:dyDescent="0.35">
      <c r="A471" s="192"/>
      <c r="D471" s="192"/>
      <c r="E471" s="192"/>
      <c r="F471" s="192"/>
      <c r="G471" s="192"/>
      <c r="J471" s="192"/>
      <c r="K471" s="192"/>
      <c r="L471" s="192"/>
      <c r="M471" s="192"/>
    </row>
    <row r="472" spans="1:13" x14ac:dyDescent="0.35">
      <c r="A472" s="192"/>
      <c r="D472" s="192"/>
      <c r="E472" s="192"/>
      <c r="F472" s="192"/>
      <c r="G472" s="192"/>
      <c r="J472" s="192"/>
      <c r="K472" s="192"/>
      <c r="L472" s="192"/>
      <c r="M472" s="192"/>
    </row>
    <row r="473" spans="1:13" x14ac:dyDescent="0.35">
      <c r="A473" s="192"/>
      <c r="D473" s="192"/>
      <c r="E473" s="192"/>
      <c r="F473" s="192"/>
      <c r="G473" s="192"/>
      <c r="J473" s="192"/>
      <c r="K473" s="192"/>
      <c r="L473" s="192"/>
      <c r="M473" s="192"/>
    </row>
    <row r="474" spans="1:13" x14ac:dyDescent="0.35">
      <c r="A474" s="192"/>
      <c r="D474" s="192"/>
      <c r="E474" s="192"/>
      <c r="F474" s="192"/>
      <c r="G474" s="192"/>
      <c r="J474" s="192"/>
      <c r="K474" s="192"/>
      <c r="L474" s="192"/>
      <c r="M474" s="192"/>
    </row>
    <row r="475" spans="1:13" x14ac:dyDescent="0.35">
      <c r="A475" s="192"/>
      <c r="D475" s="192"/>
      <c r="E475" s="192"/>
      <c r="F475" s="192"/>
      <c r="G475" s="192"/>
      <c r="J475" s="192"/>
      <c r="K475" s="192"/>
      <c r="L475" s="192"/>
      <c r="M475" s="192"/>
    </row>
    <row r="476" spans="1:13" x14ac:dyDescent="0.35">
      <c r="A476" s="192"/>
      <c r="D476" s="192"/>
      <c r="E476" s="192"/>
      <c r="F476" s="192"/>
      <c r="G476" s="192"/>
      <c r="J476" s="192"/>
      <c r="K476" s="192"/>
      <c r="L476" s="192"/>
      <c r="M476" s="192"/>
    </row>
    <row r="477" spans="1:13" x14ac:dyDescent="0.35">
      <c r="A477" s="192"/>
      <c r="D477" s="192"/>
      <c r="E477" s="192"/>
      <c r="F477" s="192"/>
      <c r="G477" s="192"/>
      <c r="J477" s="192"/>
      <c r="K477" s="192"/>
      <c r="L477" s="192"/>
      <c r="M477" s="192"/>
    </row>
    <row r="478" spans="1:13" x14ac:dyDescent="0.35">
      <c r="A478" s="192"/>
      <c r="D478" s="192"/>
      <c r="E478" s="192"/>
      <c r="F478" s="192"/>
      <c r="G478" s="192"/>
      <c r="J478" s="192"/>
      <c r="K478" s="192"/>
      <c r="L478" s="192"/>
      <c r="M478" s="192"/>
    </row>
    <row r="479" spans="1:13" x14ac:dyDescent="0.35">
      <c r="A479" s="192"/>
      <c r="D479" s="192"/>
      <c r="E479" s="192"/>
      <c r="F479" s="192"/>
      <c r="G479" s="192"/>
      <c r="J479" s="192"/>
      <c r="K479" s="192"/>
      <c r="L479" s="192"/>
      <c r="M479" s="192"/>
    </row>
    <row r="480" spans="1:13" x14ac:dyDescent="0.35">
      <c r="A480" s="192"/>
      <c r="D480" s="192"/>
      <c r="E480" s="192"/>
      <c r="F480" s="192"/>
      <c r="G480" s="192"/>
      <c r="J480" s="192"/>
      <c r="K480" s="192"/>
      <c r="L480" s="192"/>
      <c r="M480" s="192"/>
    </row>
    <row r="481" spans="1:13" x14ac:dyDescent="0.35">
      <c r="A481" s="192"/>
      <c r="D481" s="192"/>
      <c r="E481" s="192"/>
      <c r="F481" s="192"/>
      <c r="G481" s="192"/>
      <c r="J481" s="192"/>
      <c r="K481" s="192"/>
      <c r="L481" s="192"/>
      <c r="M481" s="192"/>
    </row>
    <row r="482" spans="1:13" x14ac:dyDescent="0.35">
      <c r="A482" s="192"/>
      <c r="D482" s="192"/>
      <c r="E482" s="192"/>
      <c r="F482" s="192"/>
      <c r="G482" s="192"/>
      <c r="J482" s="192"/>
      <c r="K482" s="192"/>
      <c r="L482" s="192"/>
      <c r="M482" s="192"/>
    </row>
    <row r="483" spans="1:13" x14ac:dyDescent="0.35">
      <c r="A483" s="192"/>
      <c r="D483" s="192"/>
      <c r="E483" s="192"/>
      <c r="F483" s="192"/>
      <c r="G483" s="192"/>
      <c r="J483" s="192"/>
      <c r="K483" s="192"/>
      <c r="L483" s="192"/>
      <c r="M483" s="192"/>
    </row>
    <row r="484" spans="1:13" x14ac:dyDescent="0.35">
      <c r="A484" s="192"/>
      <c r="D484" s="192"/>
      <c r="E484" s="192"/>
      <c r="F484" s="192"/>
      <c r="G484" s="192"/>
      <c r="J484" s="192"/>
      <c r="K484" s="192"/>
      <c r="L484" s="192"/>
      <c r="M484" s="192"/>
    </row>
    <row r="485" spans="1:13" x14ac:dyDescent="0.35">
      <c r="A485" s="192"/>
      <c r="D485" s="192"/>
      <c r="E485" s="192"/>
      <c r="F485" s="192"/>
      <c r="G485" s="192"/>
      <c r="J485" s="192"/>
      <c r="K485" s="192"/>
      <c r="L485" s="192"/>
      <c r="M485" s="192"/>
    </row>
    <row r="486" spans="1:13" x14ac:dyDescent="0.35">
      <c r="A486" s="192"/>
      <c r="D486" s="192"/>
      <c r="E486" s="192"/>
      <c r="F486" s="192"/>
      <c r="G486" s="192"/>
      <c r="J486" s="192"/>
      <c r="K486" s="192"/>
      <c r="L486" s="192"/>
      <c r="M486" s="192"/>
    </row>
    <row r="487" spans="1:13" x14ac:dyDescent="0.35">
      <c r="A487" s="192"/>
      <c r="D487" s="192"/>
      <c r="E487" s="192"/>
      <c r="F487" s="192"/>
      <c r="G487" s="192"/>
      <c r="J487" s="192"/>
      <c r="K487" s="192"/>
      <c r="L487" s="192"/>
      <c r="M487" s="192"/>
    </row>
    <row r="488" spans="1:13" x14ac:dyDescent="0.35">
      <c r="A488" s="192"/>
      <c r="D488" s="192"/>
      <c r="E488" s="192"/>
      <c r="F488" s="192"/>
      <c r="G488" s="192"/>
      <c r="J488" s="192"/>
      <c r="K488" s="192"/>
      <c r="L488" s="192"/>
      <c r="M488" s="192"/>
    </row>
    <row r="489" spans="1:13" x14ac:dyDescent="0.35">
      <c r="A489" s="192"/>
      <c r="D489" s="192"/>
      <c r="E489" s="192"/>
      <c r="F489" s="192"/>
      <c r="G489" s="192"/>
      <c r="J489" s="192"/>
      <c r="K489" s="192"/>
      <c r="L489" s="192"/>
      <c r="M489" s="192"/>
    </row>
    <row r="490" spans="1:13" x14ac:dyDescent="0.35">
      <c r="A490" s="192"/>
      <c r="D490" s="192"/>
      <c r="E490" s="192"/>
      <c r="F490" s="192"/>
      <c r="G490" s="192"/>
      <c r="J490" s="192"/>
      <c r="K490" s="192"/>
      <c r="L490" s="192"/>
      <c r="M490" s="192"/>
    </row>
    <row r="491" spans="1:13" x14ac:dyDescent="0.35">
      <c r="A491" s="192"/>
      <c r="D491" s="192"/>
      <c r="E491" s="192"/>
      <c r="F491" s="192"/>
      <c r="G491" s="192"/>
      <c r="J491" s="192"/>
      <c r="K491" s="192"/>
      <c r="L491" s="192"/>
      <c r="M491" s="192"/>
    </row>
    <row r="492" spans="1:13" x14ac:dyDescent="0.35">
      <c r="A492" s="192"/>
      <c r="D492" s="192"/>
      <c r="E492" s="192"/>
      <c r="F492" s="192"/>
      <c r="G492" s="192"/>
      <c r="J492" s="192"/>
      <c r="K492" s="192"/>
      <c r="L492" s="192"/>
      <c r="M492" s="192"/>
    </row>
    <row r="493" spans="1:13" x14ac:dyDescent="0.35">
      <c r="A493" s="192"/>
      <c r="D493" s="192"/>
      <c r="E493" s="192"/>
      <c r="F493" s="192"/>
      <c r="G493" s="192"/>
      <c r="J493" s="192"/>
      <c r="K493" s="192"/>
      <c r="L493" s="192"/>
      <c r="M493" s="192"/>
    </row>
    <row r="494" spans="1:13" x14ac:dyDescent="0.35">
      <c r="A494" s="192"/>
      <c r="D494" s="192"/>
      <c r="E494" s="192"/>
      <c r="F494" s="192"/>
      <c r="G494" s="192"/>
      <c r="J494" s="192"/>
      <c r="K494" s="192"/>
      <c r="L494" s="192"/>
      <c r="M494" s="192"/>
    </row>
    <row r="495" spans="1:13" x14ac:dyDescent="0.35">
      <c r="A495" s="192"/>
      <c r="D495" s="192"/>
      <c r="E495" s="192"/>
      <c r="F495" s="192"/>
      <c r="G495" s="192"/>
      <c r="J495" s="192"/>
      <c r="K495" s="192"/>
      <c r="L495" s="192"/>
      <c r="M495" s="192"/>
    </row>
    <row r="496" spans="1:13" x14ac:dyDescent="0.35">
      <c r="A496" s="192"/>
      <c r="D496" s="192"/>
      <c r="E496" s="192"/>
      <c r="F496" s="192"/>
      <c r="G496" s="192"/>
      <c r="J496" s="192"/>
      <c r="K496" s="192"/>
      <c r="L496" s="192"/>
      <c r="M496" s="192"/>
    </row>
    <row r="497" spans="1:13" x14ac:dyDescent="0.35">
      <c r="A497" s="192"/>
      <c r="D497" s="192"/>
      <c r="E497" s="192"/>
      <c r="F497" s="192"/>
      <c r="G497" s="192"/>
      <c r="J497" s="192"/>
      <c r="K497" s="192"/>
      <c r="L497" s="192"/>
      <c r="M497" s="192"/>
    </row>
    <row r="498" spans="1:13" x14ac:dyDescent="0.35">
      <c r="A498" s="192"/>
      <c r="D498" s="192"/>
      <c r="E498" s="192"/>
      <c r="F498" s="192"/>
      <c r="G498" s="192"/>
      <c r="J498" s="192"/>
      <c r="K498" s="192"/>
      <c r="L498" s="192"/>
      <c r="M498" s="192"/>
    </row>
    <row r="499" spans="1:13" x14ac:dyDescent="0.35">
      <c r="A499" s="192"/>
      <c r="D499" s="192"/>
      <c r="E499" s="192"/>
      <c r="F499" s="192"/>
      <c r="G499" s="192"/>
      <c r="J499" s="192"/>
      <c r="K499" s="192"/>
      <c r="L499" s="192"/>
      <c r="M499" s="192"/>
    </row>
    <row r="500" spans="1:13" x14ac:dyDescent="0.35">
      <c r="A500" s="192"/>
      <c r="D500" s="192"/>
      <c r="E500" s="192"/>
      <c r="F500" s="192"/>
      <c r="G500" s="192"/>
      <c r="J500" s="192"/>
      <c r="K500" s="192"/>
      <c r="L500" s="192"/>
      <c r="M500" s="192"/>
    </row>
    <row r="501" spans="1:13" x14ac:dyDescent="0.35">
      <c r="A501" s="192"/>
      <c r="D501" s="192"/>
      <c r="E501" s="192"/>
      <c r="F501" s="192"/>
      <c r="G501" s="192"/>
      <c r="J501" s="192"/>
      <c r="K501" s="192"/>
      <c r="L501" s="192"/>
      <c r="M501" s="192"/>
    </row>
    <row r="502" spans="1:13" x14ac:dyDescent="0.35">
      <c r="A502" s="192"/>
      <c r="D502" s="192"/>
      <c r="E502" s="192"/>
      <c r="F502" s="192"/>
      <c r="G502" s="192"/>
      <c r="J502" s="192"/>
      <c r="K502" s="192"/>
      <c r="L502" s="192"/>
      <c r="M502" s="192"/>
    </row>
    <row r="503" spans="1:13" x14ac:dyDescent="0.35">
      <c r="A503" s="192"/>
      <c r="D503" s="192"/>
      <c r="E503" s="192"/>
      <c r="F503" s="192"/>
      <c r="G503" s="192"/>
      <c r="J503" s="192"/>
      <c r="K503" s="192"/>
      <c r="L503" s="192"/>
      <c r="M503" s="192"/>
    </row>
    <row r="504" spans="1:13" x14ac:dyDescent="0.35">
      <c r="A504" s="192"/>
      <c r="D504" s="192"/>
      <c r="E504" s="192"/>
      <c r="F504" s="192"/>
      <c r="G504" s="192"/>
      <c r="J504" s="192"/>
      <c r="K504" s="192"/>
      <c r="L504" s="192"/>
      <c r="M504" s="192"/>
    </row>
    <row r="505" spans="1:13" x14ac:dyDescent="0.35">
      <c r="A505" s="192"/>
      <c r="D505" s="192"/>
      <c r="E505" s="192"/>
      <c r="F505" s="192"/>
      <c r="G505" s="192"/>
      <c r="J505" s="192"/>
      <c r="K505" s="192"/>
      <c r="L505" s="192"/>
      <c r="M505" s="192"/>
    </row>
    <row r="506" spans="1:13" x14ac:dyDescent="0.35">
      <c r="A506" s="192"/>
      <c r="D506" s="192"/>
      <c r="E506" s="192"/>
      <c r="F506" s="192"/>
      <c r="G506" s="192"/>
      <c r="J506" s="192"/>
      <c r="K506" s="192"/>
      <c r="L506" s="192"/>
      <c r="M506" s="192"/>
    </row>
    <row r="507" spans="1:13" x14ac:dyDescent="0.35">
      <c r="A507" s="192"/>
      <c r="D507" s="192"/>
      <c r="E507" s="192"/>
      <c r="F507" s="192"/>
      <c r="G507" s="192"/>
      <c r="J507" s="192"/>
      <c r="K507" s="192"/>
      <c r="L507" s="192"/>
      <c r="M507" s="192"/>
    </row>
    <row r="508" spans="1:13" x14ac:dyDescent="0.35">
      <c r="A508" s="192"/>
      <c r="D508" s="192"/>
      <c r="E508" s="192"/>
      <c r="F508" s="192"/>
      <c r="G508" s="192"/>
      <c r="J508" s="192"/>
      <c r="K508" s="192"/>
      <c r="L508" s="192"/>
      <c r="M508" s="192"/>
    </row>
    <row r="509" spans="1:13" x14ac:dyDescent="0.35">
      <c r="A509" s="192"/>
      <c r="D509" s="192"/>
      <c r="E509" s="192"/>
      <c r="F509" s="192"/>
      <c r="G509" s="192"/>
      <c r="J509" s="192"/>
      <c r="K509" s="192"/>
      <c r="L509" s="192"/>
      <c r="M509" s="192"/>
    </row>
    <row r="510" spans="1:13" x14ac:dyDescent="0.35">
      <c r="A510" s="192"/>
      <c r="D510" s="192"/>
      <c r="E510" s="192"/>
      <c r="F510" s="192"/>
      <c r="G510" s="192"/>
      <c r="J510" s="192"/>
      <c r="K510" s="192"/>
      <c r="L510" s="192"/>
      <c r="M510" s="192"/>
    </row>
    <row r="511" spans="1:13" x14ac:dyDescent="0.35">
      <c r="A511" s="192"/>
      <c r="D511" s="192"/>
      <c r="E511" s="192"/>
      <c r="F511" s="192"/>
      <c r="G511" s="192"/>
      <c r="J511" s="192"/>
      <c r="K511" s="192"/>
      <c r="L511" s="192"/>
      <c r="M511" s="192"/>
    </row>
    <row r="512" spans="1:13" x14ac:dyDescent="0.35">
      <c r="A512" s="192"/>
      <c r="D512" s="192"/>
      <c r="E512" s="192"/>
      <c r="F512" s="192"/>
      <c r="G512" s="192"/>
      <c r="J512" s="192"/>
      <c r="K512" s="192"/>
      <c r="L512" s="192"/>
      <c r="M512" s="192"/>
    </row>
    <row r="513" spans="1:13" x14ac:dyDescent="0.35">
      <c r="A513" s="192"/>
      <c r="D513" s="192"/>
      <c r="E513" s="192"/>
      <c r="F513" s="192"/>
      <c r="G513" s="192"/>
      <c r="J513" s="192"/>
      <c r="K513" s="192"/>
      <c r="L513" s="192"/>
      <c r="M513" s="192"/>
    </row>
    <row r="514" spans="1:13" x14ac:dyDescent="0.35">
      <c r="A514" s="192"/>
      <c r="D514" s="192"/>
      <c r="E514" s="192"/>
      <c r="F514" s="192"/>
      <c r="G514" s="192"/>
      <c r="J514" s="192"/>
      <c r="K514" s="192"/>
      <c r="L514" s="192"/>
      <c r="M514" s="192"/>
    </row>
    <row r="515" spans="1:13" x14ac:dyDescent="0.35">
      <c r="A515" s="192"/>
      <c r="D515" s="192"/>
      <c r="E515" s="192"/>
      <c r="F515" s="192"/>
      <c r="G515" s="192"/>
      <c r="J515" s="192"/>
      <c r="K515" s="192"/>
      <c r="L515" s="192"/>
      <c r="M515" s="192"/>
    </row>
    <row r="516" spans="1:13" x14ac:dyDescent="0.35">
      <c r="A516" s="192"/>
      <c r="D516" s="192"/>
      <c r="E516" s="192"/>
      <c r="F516" s="192"/>
      <c r="G516" s="192"/>
      <c r="J516" s="192"/>
      <c r="K516" s="192"/>
      <c r="L516" s="192"/>
      <c r="M516" s="192"/>
    </row>
    <row r="517" spans="1:13" x14ac:dyDescent="0.35">
      <c r="A517" s="192"/>
      <c r="D517" s="192"/>
      <c r="E517" s="192"/>
      <c r="F517" s="192"/>
      <c r="G517" s="192"/>
      <c r="J517" s="192"/>
      <c r="K517" s="192"/>
      <c r="L517" s="192"/>
      <c r="M517" s="192"/>
    </row>
    <row r="518" spans="1:13" x14ac:dyDescent="0.35">
      <c r="A518" s="192"/>
      <c r="D518" s="192"/>
      <c r="E518" s="192"/>
      <c r="F518" s="192"/>
      <c r="G518" s="192"/>
      <c r="J518" s="192"/>
      <c r="K518" s="192"/>
      <c r="L518" s="192"/>
      <c r="M518" s="192"/>
    </row>
    <row r="519" spans="1:13" x14ac:dyDescent="0.35">
      <c r="A519" s="192"/>
      <c r="D519" s="192"/>
      <c r="E519" s="192"/>
      <c r="F519" s="192"/>
      <c r="G519" s="192"/>
      <c r="J519" s="192"/>
      <c r="K519" s="192"/>
      <c r="L519" s="192"/>
      <c r="M519" s="192"/>
    </row>
    <row r="520" spans="1:13" x14ac:dyDescent="0.35">
      <c r="A520" s="192"/>
      <c r="D520" s="192"/>
      <c r="E520" s="192"/>
      <c r="F520" s="192"/>
      <c r="G520" s="192"/>
      <c r="J520" s="192"/>
      <c r="K520" s="192"/>
      <c r="L520" s="192"/>
      <c r="M520" s="192"/>
    </row>
    <row r="521" spans="1:13" x14ac:dyDescent="0.35">
      <c r="A521" s="192"/>
      <c r="D521" s="192"/>
      <c r="E521" s="192"/>
      <c r="F521" s="192"/>
      <c r="G521" s="192"/>
      <c r="J521" s="192"/>
      <c r="K521" s="192"/>
      <c r="L521" s="192"/>
      <c r="M521" s="192"/>
    </row>
    <row r="522" spans="1:13" x14ac:dyDescent="0.35">
      <c r="A522" s="192"/>
      <c r="D522" s="192"/>
      <c r="E522" s="192"/>
      <c r="F522" s="192"/>
      <c r="G522" s="192"/>
      <c r="J522" s="192"/>
      <c r="K522" s="192"/>
      <c r="L522" s="192"/>
      <c r="M522" s="192"/>
    </row>
    <row r="523" spans="1:13" x14ac:dyDescent="0.35">
      <c r="A523" s="192"/>
      <c r="D523" s="192"/>
      <c r="E523" s="192"/>
      <c r="F523" s="192"/>
      <c r="G523" s="192"/>
      <c r="J523" s="192"/>
      <c r="K523" s="192"/>
      <c r="L523" s="192"/>
      <c r="M523" s="192"/>
    </row>
    <row r="524" spans="1:13" x14ac:dyDescent="0.35">
      <c r="A524" s="192"/>
      <c r="D524" s="192"/>
      <c r="E524" s="192"/>
      <c r="F524" s="192"/>
      <c r="G524" s="192"/>
      <c r="J524" s="192"/>
      <c r="K524" s="192"/>
      <c r="L524" s="192"/>
      <c r="M524" s="192"/>
    </row>
    <row r="525" spans="1:13" x14ac:dyDescent="0.35">
      <c r="A525" s="192"/>
      <c r="D525" s="192"/>
      <c r="E525" s="192"/>
      <c r="F525" s="192"/>
      <c r="G525" s="192"/>
      <c r="J525" s="192"/>
      <c r="K525" s="192"/>
      <c r="L525" s="192"/>
      <c r="M525" s="192"/>
    </row>
    <row r="526" spans="1:13" x14ac:dyDescent="0.35">
      <c r="A526" s="192"/>
      <c r="D526" s="192"/>
      <c r="E526" s="192"/>
      <c r="F526" s="192"/>
      <c r="G526" s="192"/>
      <c r="J526" s="192"/>
      <c r="K526" s="192"/>
      <c r="L526" s="192"/>
      <c r="M526" s="192"/>
    </row>
    <row r="527" spans="1:13" x14ac:dyDescent="0.35">
      <c r="A527" s="192"/>
      <c r="D527" s="192"/>
      <c r="E527" s="192"/>
      <c r="F527" s="192"/>
      <c r="G527" s="192"/>
      <c r="J527" s="192"/>
      <c r="K527" s="192"/>
      <c r="L527" s="192"/>
      <c r="M527" s="192"/>
    </row>
    <row r="528" spans="1:13" x14ac:dyDescent="0.35">
      <c r="A528" s="192"/>
      <c r="D528" s="192"/>
      <c r="E528" s="192"/>
      <c r="F528" s="192"/>
      <c r="G528" s="192"/>
      <c r="J528" s="192"/>
      <c r="K528" s="192"/>
      <c r="L528" s="192"/>
      <c r="M528" s="192"/>
    </row>
    <row r="529" spans="1:13" x14ac:dyDescent="0.35">
      <c r="A529" s="192"/>
      <c r="D529" s="192"/>
      <c r="E529" s="192"/>
      <c r="F529" s="192"/>
      <c r="G529" s="192"/>
      <c r="J529" s="192"/>
      <c r="K529" s="192"/>
      <c r="L529" s="192"/>
      <c r="M529" s="192"/>
    </row>
    <row r="530" spans="1:13" x14ac:dyDescent="0.35">
      <c r="A530" s="192"/>
      <c r="D530" s="192"/>
      <c r="E530" s="192"/>
      <c r="F530" s="192"/>
      <c r="G530" s="192"/>
      <c r="J530" s="192"/>
      <c r="K530" s="192"/>
      <c r="L530" s="192"/>
      <c r="M530" s="192"/>
    </row>
    <row r="531" spans="1:13" x14ac:dyDescent="0.35">
      <c r="A531" s="192"/>
      <c r="D531" s="192"/>
      <c r="E531" s="192"/>
      <c r="F531" s="192"/>
      <c r="G531" s="192"/>
      <c r="J531" s="192"/>
      <c r="K531" s="192"/>
      <c r="L531" s="192"/>
      <c r="M531" s="192"/>
    </row>
    <row r="532" spans="1:13" x14ac:dyDescent="0.35">
      <c r="A532" s="192"/>
      <c r="D532" s="192"/>
      <c r="E532" s="192"/>
      <c r="F532" s="192"/>
      <c r="G532" s="192"/>
      <c r="J532" s="192"/>
      <c r="K532" s="192"/>
      <c r="L532" s="192"/>
      <c r="M532" s="192"/>
    </row>
    <row r="533" spans="1:13" x14ac:dyDescent="0.35">
      <c r="A533" s="192"/>
      <c r="D533" s="192"/>
      <c r="E533" s="192"/>
      <c r="F533" s="192"/>
      <c r="G533" s="192"/>
      <c r="J533" s="192"/>
      <c r="K533" s="192"/>
      <c r="L533" s="192"/>
      <c r="M533" s="192"/>
    </row>
    <row r="534" spans="1:13" x14ac:dyDescent="0.35">
      <c r="A534" s="192"/>
      <c r="D534" s="192"/>
      <c r="E534" s="192"/>
      <c r="F534" s="192"/>
      <c r="G534" s="192"/>
      <c r="J534" s="192"/>
      <c r="K534" s="192"/>
      <c r="L534" s="192"/>
      <c r="M534" s="192"/>
    </row>
    <row r="535" spans="1:13" x14ac:dyDescent="0.35">
      <c r="A535" s="192"/>
      <c r="D535" s="192"/>
      <c r="E535" s="192"/>
      <c r="F535" s="192"/>
      <c r="G535" s="192"/>
      <c r="J535" s="192"/>
      <c r="K535" s="192"/>
      <c r="L535" s="192"/>
      <c r="M535" s="192"/>
    </row>
    <row r="536" spans="1:13" x14ac:dyDescent="0.35">
      <c r="A536" s="192"/>
      <c r="D536" s="192"/>
      <c r="E536" s="192"/>
      <c r="F536" s="192"/>
      <c r="G536" s="192"/>
      <c r="J536" s="192"/>
      <c r="K536" s="192"/>
      <c r="L536" s="192"/>
      <c r="M536" s="192"/>
    </row>
    <row r="537" spans="1:13" x14ac:dyDescent="0.35">
      <c r="A537" s="192"/>
      <c r="D537" s="192"/>
      <c r="E537" s="192"/>
      <c r="F537" s="192"/>
      <c r="G537" s="192"/>
      <c r="J537" s="192"/>
      <c r="K537" s="192"/>
      <c r="L537" s="192"/>
      <c r="M537" s="192"/>
    </row>
    <row r="538" spans="1:13" x14ac:dyDescent="0.35">
      <c r="A538" s="192"/>
      <c r="D538" s="192"/>
      <c r="E538" s="192"/>
      <c r="F538" s="192"/>
      <c r="G538" s="192"/>
      <c r="J538" s="192"/>
      <c r="K538" s="192"/>
      <c r="L538" s="192"/>
      <c r="M538" s="192"/>
    </row>
    <row r="539" spans="1:13" x14ac:dyDescent="0.35">
      <c r="A539" s="192"/>
      <c r="D539" s="192"/>
      <c r="E539" s="192"/>
      <c r="F539" s="192"/>
      <c r="G539" s="192"/>
      <c r="J539" s="192"/>
      <c r="K539" s="192"/>
      <c r="L539" s="192"/>
      <c r="M539" s="192"/>
    </row>
    <row r="540" spans="1:13" x14ac:dyDescent="0.35">
      <c r="A540" s="192"/>
      <c r="D540" s="192"/>
      <c r="E540" s="192"/>
      <c r="F540" s="192"/>
      <c r="G540" s="192"/>
      <c r="J540" s="192"/>
      <c r="K540" s="192"/>
      <c r="L540" s="192"/>
      <c r="M540" s="192"/>
    </row>
    <row r="541" spans="1:13" x14ac:dyDescent="0.35">
      <c r="A541" s="192"/>
      <c r="D541" s="192"/>
      <c r="E541" s="192"/>
      <c r="F541" s="192"/>
      <c r="G541" s="192"/>
      <c r="J541" s="192"/>
      <c r="K541" s="192"/>
      <c r="L541" s="192"/>
      <c r="M541" s="192"/>
    </row>
    <row r="542" spans="1:13" x14ac:dyDescent="0.35">
      <c r="A542" s="192"/>
      <c r="D542" s="192"/>
      <c r="E542" s="192"/>
      <c r="F542" s="192"/>
      <c r="G542" s="192"/>
      <c r="J542" s="192"/>
      <c r="K542" s="192"/>
      <c r="L542" s="192"/>
      <c r="M542" s="192"/>
    </row>
    <row r="543" spans="1:13" x14ac:dyDescent="0.35">
      <c r="A543" s="192"/>
      <c r="D543" s="192"/>
      <c r="E543" s="192"/>
      <c r="F543" s="192"/>
      <c r="G543" s="192"/>
      <c r="J543" s="192"/>
      <c r="K543" s="192"/>
      <c r="L543" s="192"/>
      <c r="M543" s="192"/>
    </row>
    <row r="544" spans="1:13" x14ac:dyDescent="0.35">
      <c r="A544" s="192"/>
      <c r="D544" s="192"/>
      <c r="E544" s="192"/>
      <c r="F544" s="192"/>
      <c r="G544" s="192"/>
      <c r="J544" s="192"/>
      <c r="K544" s="192"/>
      <c r="L544" s="192"/>
      <c r="M544" s="192"/>
    </row>
    <row r="545" spans="1:13" x14ac:dyDescent="0.35">
      <c r="A545" s="192"/>
      <c r="D545" s="192"/>
      <c r="E545" s="192"/>
      <c r="F545" s="192"/>
      <c r="G545" s="192"/>
      <c r="J545" s="192"/>
      <c r="K545" s="192"/>
      <c r="L545" s="192"/>
      <c r="M545" s="192"/>
    </row>
    <row r="546" spans="1:13" x14ac:dyDescent="0.35">
      <c r="A546" s="192"/>
      <c r="D546" s="192"/>
      <c r="E546" s="192"/>
      <c r="F546" s="192"/>
      <c r="G546" s="192"/>
      <c r="J546" s="192"/>
      <c r="K546" s="192"/>
      <c r="L546" s="192"/>
      <c r="M546" s="192"/>
    </row>
    <row r="547" spans="1:13" x14ac:dyDescent="0.35">
      <c r="A547" s="192"/>
      <c r="D547" s="192"/>
      <c r="E547" s="192"/>
      <c r="F547" s="192"/>
      <c r="G547" s="192"/>
      <c r="J547" s="192"/>
      <c r="K547" s="192"/>
      <c r="L547" s="192"/>
      <c r="M547" s="192"/>
    </row>
    <row r="548" spans="1:13" x14ac:dyDescent="0.35">
      <c r="A548" s="192"/>
      <c r="D548" s="192"/>
      <c r="E548" s="192"/>
      <c r="F548" s="192"/>
      <c r="G548" s="192"/>
      <c r="J548" s="192"/>
      <c r="K548" s="192"/>
      <c r="L548" s="192"/>
      <c r="M548" s="192"/>
    </row>
    <row r="549" spans="1:13" x14ac:dyDescent="0.35">
      <c r="A549" s="192"/>
      <c r="D549" s="192"/>
      <c r="E549" s="192"/>
      <c r="F549" s="192"/>
      <c r="G549" s="192"/>
      <c r="J549" s="192"/>
      <c r="K549" s="192"/>
      <c r="L549" s="192"/>
      <c r="M549" s="192"/>
    </row>
    <row r="550" spans="1:13" x14ac:dyDescent="0.35">
      <c r="A550" s="192"/>
      <c r="D550" s="192"/>
      <c r="E550" s="192"/>
      <c r="F550" s="192"/>
      <c r="G550" s="192"/>
      <c r="J550" s="192"/>
      <c r="K550" s="192"/>
      <c r="L550" s="192"/>
      <c r="M550" s="192"/>
    </row>
    <row r="551" spans="1:13" x14ac:dyDescent="0.35">
      <c r="A551" s="192"/>
      <c r="D551" s="192"/>
      <c r="E551" s="192"/>
      <c r="F551" s="192"/>
      <c r="G551" s="192"/>
      <c r="J551" s="192"/>
      <c r="K551" s="192"/>
      <c r="L551" s="192"/>
      <c r="M551" s="192"/>
    </row>
    <row r="552" spans="1:13" x14ac:dyDescent="0.35">
      <c r="A552" s="192"/>
      <c r="D552" s="192"/>
      <c r="E552" s="192"/>
      <c r="F552" s="192"/>
      <c r="G552" s="192"/>
      <c r="J552" s="192"/>
      <c r="K552" s="192"/>
      <c r="L552" s="192"/>
      <c r="M552" s="192"/>
    </row>
    <row r="553" spans="1:13" x14ac:dyDescent="0.35">
      <c r="A553" s="192"/>
      <c r="D553" s="192"/>
      <c r="E553" s="192"/>
      <c r="F553" s="192"/>
      <c r="G553" s="192"/>
      <c r="J553" s="192"/>
      <c r="K553" s="192"/>
      <c r="L553" s="192"/>
      <c r="M553" s="192"/>
    </row>
    <row r="554" spans="1:13" x14ac:dyDescent="0.35">
      <c r="A554" s="192"/>
      <c r="D554" s="192"/>
      <c r="E554" s="192"/>
      <c r="F554" s="192"/>
      <c r="G554" s="192"/>
      <c r="J554" s="192"/>
      <c r="K554" s="192"/>
      <c r="L554" s="192"/>
      <c r="M554" s="192"/>
    </row>
    <row r="555" spans="1:13" x14ac:dyDescent="0.35">
      <c r="A555" s="192"/>
      <c r="D555" s="192"/>
      <c r="E555" s="192"/>
      <c r="F555" s="192"/>
      <c r="G555" s="192"/>
      <c r="J555" s="192"/>
      <c r="K555" s="192"/>
      <c r="L555" s="192"/>
      <c r="M555" s="192"/>
    </row>
    <row r="556" spans="1:13" x14ac:dyDescent="0.35">
      <c r="A556" s="192"/>
      <c r="D556" s="192"/>
      <c r="E556" s="192"/>
      <c r="F556" s="192"/>
      <c r="G556" s="192"/>
      <c r="J556" s="192"/>
      <c r="K556" s="192"/>
      <c r="L556" s="192"/>
      <c r="M556" s="192"/>
    </row>
    <row r="557" spans="1:13" x14ac:dyDescent="0.35">
      <c r="A557" s="192"/>
      <c r="D557" s="192"/>
      <c r="E557" s="192"/>
      <c r="F557" s="192"/>
      <c r="G557" s="192"/>
      <c r="J557" s="192"/>
      <c r="K557" s="192"/>
      <c r="L557" s="192"/>
      <c r="M557" s="192"/>
    </row>
    <row r="558" spans="1:13" x14ac:dyDescent="0.35">
      <c r="A558" s="192"/>
      <c r="D558" s="192"/>
      <c r="E558" s="192"/>
      <c r="F558" s="192"/>
      <c r="G558" s="192"/>
      <c r="J558" s="192"/>
      <c r="K558" s="192"/>
      <c r="L558" s="192"/>
      <c r="M558" s="192"/>
    </row>
    <row r="559" spans="1:13" x14ac:dyDescent="0.35">
      <c r="A559" s="192"/>
      <c r="D559" s="192"/>
      <c r="E559" s="192"/>
      <c r="F559" s="192"/>
      <c r="G559" s="192"/>
      <c r="J559" s="192"/>
      <c r="K559" s="192"/>
      <c r="L559" s="192"/>
      <c r="M559" s="192"/>
    </row>
    <row r="560" spans="1:13" x14ac:dyDescent="0.35">
      <c r="A560" s="192"/>
      <c r="D560" s="192"/>
      <c r="E560" s="192"/>
      <c r="F560" s="192"/>
      <c r="G560" s="192"/>
      <c r="J560" s="192"/>
      <c r="K560" s="192"/>
      <c r="L560" s="192"/>
      <c r="M560" s="192"/>
    </row>
    <row r="561" spans="1:13" x14ac:dyDescent="0.35">
      <c r="A561" s="192"/>
      <c r="D561" s="192"/>
      <c r="E561" s="192"/>
      <c r="F561" s="192"/>
      <c r="G561" s="192"/>
      <c r="J561" s="192"/>
      <c r="K561" s="192"/>
      <c r="L561" s="192"/>
      <c r="M561" s="192"/>
    </row>
    <row r="562" spans="1:13" x14ac:dyDescent="0.35">
      <c r="A562" s="192"/>
      <c r="D562" s="192"/>
      <c r="E562" s="192"/>
      <c r="F562" s="192"/>
      <c r="G562" s="192"/>
      <c r="J562" s="192"/>
      <c r="K562" s="192"/>
      <c r="L562" s="192"/>
      <c r="M562" s="192"/>
    </row>
    <row r="563" spans="1:13" x14ac:dyDescent="0.35">
      <c r="A563" s="192"/>
      <c r="D563" s="192"/>
      <c r="E563" s="192"/>
      <c r="F563" s="192"/>
      <c r="G563" s="192"/>
      <c r="J563" s="192"/>
      <c r="K563" s="192"/>
      <c r="L563" s="192"/>
      <c r="M563" s="192"/>
    </row>
    <row r="564" spans="1:13" x14ac:dyDescent="0.35">
      <c r="A564" s="192"/>
      <c r="D564" s="192"/>
      <c r="E564" s="192"/>
      <c r="F564" s="192"/>
      <c r="G564" s="192"/>
      <c r="J564" s="192"/>
      <c r="K564" s="192"/>
      <c r="L564" s="192"/>
      <c r="M564" s="192"/>
    </row>
    <row r="565" spans="1:13" x14ac:dyDescent="0.35">
      <c r="A565" s="192"/>
      <c r="D565" s="192"/>
      <c r="E565" s="192"/>
      <c r="F565" s="192"/>
      <c r="G565" s="192"/>
      <c r="J565" s="192"/>
      <c r="K565" s="192"/>
      <c r="L565" s="192"/>
      <c r="M565" s="192"/>
    </row>
    <row r="566" spans="1:13" x14ac:dyDescent="0.35">
      <c r="A566" s="192"/>
      <c r="D566" s="192"/>
      <c r="E566" s="192"/>
      <c r="F566" s="192"/>
      <c r="G566" s="192"/>
      <c r="J566" s="192"/>
      <c r="K566" s="192"/>
      <c r="L566" s="192"/>
      <c r="M566" s="192"/>
    </row>
    <row r="567" spans="1:13" x14ac:dyDescent="0.35">
      <c r="A567" s="192"/>
      <c r="D567" s="192"/>
      <c r="E567" s="192"/>
      <c r="F567" s="192"/>
      <c r="G567" s="192"/>
      <c r="J567" s="192"/>
      <c r="K567" s="192"/>
      <c r="L567" s="192"/>
      <c r="M567" s="192"/>
    </row>
    <row r="568" spans="1:13" x14ac:dyDescent="0.35">
      <c r="A568" s="192"/>
      <c r="D568" s="192"/>
      <c r="E568" s="192"/>
      <c r="F568" s="192"/>
      <c r="G568" s="192"/>
      <c r="J568" s="192"/>
      <c r="K568" s="192"/>
      <c r="L568" s="192"/>
      <c r="M568" s="192"/>
    </row>
    <row r="569" spans="1:13" x14ac:dyDescent="0.35">
      <c r="A569" s="192"/>
      <c r="D569" s="192"/>
      <c r="E569" s="192"/>
      <c r="F569" s="192"/>
      <c r="G569" s="192"/>
      <c r="J569" s="192"/>
      <c r="K569" s="192"/>
      <c r="L569" s="192"/>
      <c r="M569" s="192"/>
    </row>
    <row r="570" spans="1:13" x14ac:dyDescent="0.35">
      <c r="A570" s="192"/>
      <c r="D570" s="192"/>
      <c r="E570" s="192"/>
      <c r="F570" s="192"/>
      <c r="G570" s="192"/>
      <c r="J570" s="192"/>
      <c r="K570" s="192"/>
      <c r="L570" s="192"/>
      <c r="M570" s="192"/>
    </row>
    <row r="571" spans="1:13" x14ac:dyDescent="0.35">
      <c r="A571" s="192"/>
      <c r="D571" s="192"/>
      <c r="E571" s="192"/>
      <c r="F571" s="192"/>
      <c r="G571" s="192"/>
      <c r="J571" s="192"/>
      <c r="K571" s="192"/>
      <c r="L571" s="192"/>
      <c r="M571" s="192"/>
    </row>
    <row r="572" spans="1:13" x14ac:dyDescent="0.35">
      <c r="A572" s="192"/>
      <c r="D572" s="192"/>
      <c r="E572" s="192"/>
      <c r="F572" s="192"/>
      <c r="G572" s="192"/>
      <c r="J572" s="192"/>
      <c r="K572" s="192"/>
      <c r="L572" s="192"/>
      <c r="M572" s="192"/>
    </row>
    <row r="573" spans="1:13" x14ac:dyDescent="0.35">
      <c r="A573" s="192"/>
      <c r="D573" s="192"/>
      <c r="E573" s="192"/>
      <c r="F573" s="192"/>
      <c r="G573" s="192"/>
      <c r="J573" s="192"/>
      <c r="K573" s="192"/>
      <c r="L573" s="192"/>
      <c r="M573" s="192"/>
    </row>
    <row r="574" spans="1:13" x14ac:dyDescent="0.35">
      <c r="A574" s="192"/>
      <c r="D574" s="192"/>
      <c r="E574" s="192"/>
      <c r="F574" s="192"/>
      <c r="G574" s="192"/>
      <c r="J574" s="192"/>
      <c r="K574" s="192"/>
      <c r="L574" s="192"/>
      <c r="M574" s="192"/>
    </row>
    <row r="575" spans="1:13" x14ac:dyDescent="0.35">
      <c r="A575" s="192"/>
      <c r="D575" s="192"/>
      <c r="E575" s="192"/>
      <c r="F575" s="192"/>
      <c r="G575" s="192"/>
      <c r="J575" s="192"/>
      <c r="K575" s="192"/>
      <c r="L575" s="192"/>
      <c r="M575" s="192"/>
    </row>
    <row r="576" spans="1:13" x14ac:dyDescent="0.35">
      <c r="A576" s="192"/>
      <c r="D576" s="192"/>
      <c r="E576" s="192"/>
      <c r="F576" s="192"/>
      <c r="G576" s="192"/>
      <c r="J576" s="192"/>
      <c r="K576" s="192"/>
      <c r="L576" s="192"/>
      <c r="M576" s="192"/>
    </row>
    <row r="577" spans="1:13" x14ac:dyDescent="0.35">
      <c r="A577" s="192"/>
      <c r="D577" s="192"/>
      <c r="E577" s="192"/>
      <c r="F577" s="192"/>
      <c r="G577" s="192"/>
      <c r="J577" s="192"/>
      <c r="K577" s="192"/>
      <c r="L577" s="192"/>
      <c r="M577" s="192"/>
    </row>
    <row r="578" spans="1:13" x14ac:dyDescent="0.35">
      <c r="A578" s="192"/>
      <c r="D578" s="192"/>
      <c r="E578" s="192"/>
      <c r="F578" s="192"/>
      <c r="G578" s="192"/>
      <c r="J578" s="192"/>
      <c r="K578" s="192"/>
      <c r="L578" s="192"/>
      <c r="M578" s="192"/>
    </row>
    <row r="579" spans="1:13" x14ac:dyDescent="0.35">
      <c r="A579" s="192"/>
      <c r="D579" s="192"/>
      <c r="E579" s="192"/>
      <c r="F579" s="192"/>
      <c r="G579" s="192"/>
      <c r="J579" s="192"/>
      <c r="K579" s="192"/>
      <c r="L579" s="192"/>
      <c r="M579" s="192"/>
    </row>
    <row r="580" spans="1:13" x14ac:dyDescent="0.35">
      <c r="A580" s="192"/>
      <c r="D580" s="192"/>
      <c r="E580" s="192"/>
      <c r="F580" s="192"/>
      <c r="G580" s="192"/>
      <c r="J580" s="192"/>
      <c r="K580" s="192"/>
      <c r="L580" s="192"/>
      <c r="M580" s="192"/>
    </row>
    <row r="581" spans="1:13" x14ac:dyDescent="0.35">
      <c r="A581" s="192"/>
      <c r="D581" s="192"/>
      <c r="E581" s="192"/>
      <c r="F581" s="192"/>
      <c r="G581" s="192"/>
      <c r="J581" s="192"/>
      <c r="K581" s="192"/>
      <c r="L581" s="192"/>
      <c r="M581" s="192"/>
    </row>
    <row r="582" spans="1:13" x14ac:dyDescent="0.35">
      <c r="A582" s="192"/>
      <c r="D582" s="192"/>
      <c r="E582" s="192"/>
      <c r="F582" s="192"/>
      <c r="G582" s="192"/>
      <c r="J582" s="192"/>
      <c r="K582" s="192"/>
      <c r="L582" s="192"/>
      <c r="M582" s="192"/>
    </row>
    <row r="583" spans="1:13" x14ac:dyDescent="0.35">
      <c r="A583" s="192"/>
      <c r="D583" s="192"/>
      <c r="E583" s="192"/>
      <c r="F583" s="192"/>
      <c r="G583" s="192"/>
      <c r="J583" s="192"/>
      <c r="K583" s="192"/>
      <c r="L583" s="192"/>
      <c r="M583" s="192"/>
    </row>
    <row r="584" spans="1:13" x14ac:dyDescent="0.35">
      <c r="A584" s="192"/>
      <c r="D584" s="192"/>
      <c r="E584" s="192"/>
      <c r="F584" s="192"/>
      <c r="G584" s="192"/>
      <c r="J584" s="192"/>
      <c r="K584" s="192"/>
      <c r="L584" s="192"/>
      <c r="M584" s="192"/>
    </row>
    <row r="585" spans="1:13" x14ac:dyDescent="0.35">
      <c r="A585" s="192"/>
      <c r="D585" s="192"/>
      <c r="E585" s="192"/>
      <c r="F585" s="192"/>
      <c r="G585" s="192"/>
      <c r="J585" s="192"/>
      <c r="K585" s="192"/>
      <c r="L585" s="192"/>
      <c r="M585" s="192"/>
    </row>
    <row r="586" spans="1:13" x14ac:dyDescent="0.35">
      <c r="A586" s="192"/>
      <c r="D586" s="192"/>
      <c r="E586" s="192"/>
      <c r="F586" s="192"/>
      <c r="G586" s="192"/>
      <c r="J586" s="192"/>
      <c r="K586" s="192"/>
      <c r="L586" s="192"/>
      <c r="M586" s="192"/>
    </row>
    <row r="587" spans="1:13" x14ac:dyDescent="0.35">
      <c r="A587" s="192"/>
      <c r="D587" s="192"/>
      <c r="E587" s="192"/>
      <c r="F587" s="192"/>
      <c r="G587" s="192"/>
      <c r="J587" s="192"/>
      <c r="K587" s="192"/>
      <c r="L587" s="192"/>
      <c r="M587" s="192"/>
    </row>
    <row r="588" spans="1:13" x14ac:dyDescent="0.35">
      <c r="A588" s="192"/>
      <c r="D588" s="192"/>
      <c r="E588" s="192"/>
      <c r="F588" s="192"/>
      <c r="G588" s="192"/>
      <c r="J588" s="192"/>
      <c r="K588" s="192"/>
      <c r="L588" s="192"/>
      <c r="M588" s="192"/>
    </row>
    <row r="589" spans="1:13" x14ac:dyDescent="0.35">
      <c r="A589" s="192"/>
      <c r="D589" s="192"/>
      <c r="E589" s="192"/>
      <c r="F589" s="192"/>
      <c r="G589" s="192"/>
      <c r="J589" s="192"/>
      <c r="K589" s="192"/>
      <c r="L589" s="192"/>
      <c r="M589" s="192"/>
    </row>
    <row r="590" spans="1:13" x14ac:dyDescent="0.35">
      <c r="A590" s="192"/>
      <c r="D590" s="192"/>
      <c r="E590" s="192"/>
      <c r="F590" s="192"/>
      <c r="G590" s="192"/>
      <c r="J590" s="192"/>
      <c r="K590" s="192"/>
      <c r="L590" s="192"/>
      <c r="M590" s="192"/>
    </row>
    <row r="591" spans="1:13" x14ac:dyDescent="0.35">
      <c r="A591" s="192"/>
      <c r="D591" s="192"/>
      <c r="E591" s="192"/>
      <c r="F591" s="192"/>
      <c r="G591" s="192"/>
      <c r="J591" s="192"/>
      <c r="K591" s="192"/>
      <c r="L591" s="192"/>
      <c r="M591" s="192"/>
    </row>
    <row r="592" spans="1:13" x14ac:dyDescent="0.35">
      <c r="A592" s="192"/>
      <c r="D592" s="192"/>
      <c r="E592" s="192"/>
      <c r="F592" s="192"/>
      <c r="G592" s="192"/>
      <c r="J592" s="192"/>
      <c r="K592" s="192"/>
      <c r="L592" s="192"/>
      <c r="M592" s="192"/>
    </row>
    <row r="593" spans="1:13" x14ac:dyDescent="0.35">
      <c r="A593" s="192"/>
      <c r="D593" s="192"/>
      <c r="E593" s="192"/>
      <c r="F593" s="192"/>
      <c r="G593" s="192"/>
      <c r="J593" s="192"/>
      <c r="K593" s="192"/>
      <c r="L593" s="192"/>
      <c r="M593" s="192"/>
    </row>
    <row r="594" spans="1:13" x14ac:dyDescent="0.35">
      <c r="A594" s="192"/>
      <c r="D594" s="192"/>
      <c r="E594" s="192"/>
      <c r="F594" s="192"/>
      <c r="G594" s="192"/>
      <c r="J594" s="192"/>
      <c r="K594" s="192"/>
      <c r="L594" s="192"/>
      <c r="M594" s="192"/>
    </row>
    <row r="595" spans="1:13" x14ac:dyDescent="0.35">
      <c r="A595" s="192"/>
      <c r="D595" s="192"/>
      <c r="E595" s="192"/>
      <c r="F595" s="192"/>
      <c r="G595" s="192"/>
      <c r="J595" s="192"/>
      <c r="K595" s="192"/>
      <c r="L595" s="192"/>
      <c r="M595" s="192"/>
    </row>
    <row r="596" spans="1:13" x14ac:dyDescent="0.35">
      <c r="A596" s="192"/>
      <c r="D596" s="192"/>
      <c r="E596" s="192"/>
      <c r="F596" s="192"/>
      <c r="G596" s="192"/>
      <c r="J596" s="192"/>
      <c r="K596" s="192"/>
      <c r="L596" s="192"/>
      <c r="M596" s="192"/>
    </row>
    <row r="597" spans="1:13" x14ac:dyDescent="0.35">
      <c r="A597" s="192"/>
      <c r="D597" s="192"/>
      <c r="E597" s="192"/>
      <c r="F597" s="192"/>
      <c r="G597" s="192"/>
      <c r="J597" s="192"/>
      <c r="K597" s="192"/>
      <c r="L597" s="192"/>
      <c r="M597" s="192"/>
    </row>
    <row r="598" spans="1:13" x14ac:dyDescent="0.35">
      <c r="A598" s="192"/>
      <c r="D598" s="192"/>
      <c r="E598" s="192"/>
      <c r="F598" s="192"/>
      <c r="G598" s="192"/>
      <c r="J598" s="192"/>
      <c r="K598" s="192"/>
      <c r="L598" s="192"/>
      <c r="M598" s="192"/>
    </row>
    <row r="599" spans="1:13" x14ac:dyDescent="0.35">
      <c r="A599" s="192"/>
      <c r="D599" s="192"/>
      <c r="E599" s="192"/>
      <c r="F599" s="192"/>
      <c r="G599" s="192"/>
      <c r="J599" s="192"/>
      <c r="K599" s="192"/>
      <c r="L599" s="192"/>
      <c r="M599" s="192"/>
    </row>
    <row r="600" spans="1:13" x14ac:dyDescent="0.35">
      <c r="A600" s="192"/>
      <c r="D600" s="192"/>
      <c r="E600" s="192"/>
      <c r="F600" s="192"/>
      <c r="G600" s="192"/>
      <c r="J600" s="192"/>
      <c r="K600" s="192"/>
      <c r="L600" s="192"/>
      <c r="M600" s="192"/>
    </row>
    <row r="601" spans="1:13" x14ac:dyDescent="0.35">
      <c r="A601" s="192"/>
      <c r="D601" s="192"/>
      <c r="E601" s="192"/>
      <c r="F601" s="192"/>
      <c r="G601" s="192"/>
      <c r="J601" s="192"/>
      <c r="K601" s="192"/>
      <c r="L601" s="192"/>
      <c r="M601" s="192"/>
    </row>
    <row r="602" spans="1:13" x14ac:dyDescent="0.35">
      <c r="A602" s="192"/>
      <c r="D602" s="192"/>
      <c r="E602" s="192"/>
      <c r="F602" s="192"/>
      <c r="G602" s="192"/>
      <c r="J602" s="192"/>
      <c r="K602" s="192"/>
      <c r="L602" s="192"/>
      <c r="M602" s="192"/>
    </row>
    <row r="603" spans="1:13" x14ac:dyDescent="0.35">
      <c r="A603" s="192"/>
      <c r="D603" s="192"/>
      <c r="E603" s="192"/>
      <c r="F603" s="192"/>
      <c r="G603" s="192"/>
      <c r="J603" s="192"/>
      <c r="K603" s="192"/>
      <c r="L603" s="192"/>
      <c r="M603" s="192"/>
    </row>
    <row r="604" spans="1:13" x14ac:dyDescent="0.35">
      <c r="A604" s="192"/>
      <c r="D604" s="192"/>
      <c r="E604" s="192"/>
      <c r="F604" s="192"/>
      <c r="G604" s="192"/>
      <c r="J604" s="192"/>
      <c r="K604" s="192"/>
      <c r="L604" s="192"/>
      <c r="M604" s="192"/>
    </row>
    <row r="605" spans="1:13" x14ac:dyDescent="0.35">
      <c r="A605" s="192"/>
      <c r="D605" s="192"/>
      <c r="E605" s="192"/>
      <c r="F605" s="192"/>
      <c r="G605" s="192"/>
      <c r="J605" s="192"/>
      <c r="K605" s="192"/>
      <c r="L605" s="192"/>
      <c r="M605" s="192"/>
    </row>
    <row r="606" spans="1:13" x14ac:dyDescent="0.35">
      <c r="A606" s="192"/>
      <c r="D606" s="192"/>
      <c r="E606" s="192"/>
      <c r="F606" s="192"/>
      <c r="G606" s="192"/>
      <c r="J606" s="192"/>
      <c r="K606" s="192"/>
      <c r="L606" s="192"/>
      <c r="M606" s="192"/>
    </row>
    <row r="607" spans="1:13" x14ac:dyDescent="0.35">
      <c r="A607" s="192"/>
      <c r="D607" s="192"/>
      <c r="E607" s="192"/>
      <c r="F607" s="192"/>
      <c r="G607" s="192"/>
      <c r="J607" s="192"/>
      <c r="K607" s="192"/>
      <c r="L607" s="192"/>
      <c r="M607" s="192"/>
    </row>
    <row r="608" spans="1:13" x14ac:dyDescent="0.35">
      <c r="A608" s="192"/>
      <c r="D608" s="192"/>
      <c r="E608" s="192"/>
      <c r="F608" s="192"/>
      <c r="G608" s="192"/>
      <c r="J608" s="192"/>
      <c r="K608" s="192"/>
      <c r="L608" s="192"/>
      <c r="M608" s="192"/>
    </row>
    <row r="609" spans="1:13" x14ac:dyDescent="0.35">
      <c r="A609" s="192"/>
      <c r="D609" s="192"/>
      <c r="E609" s="192"/>
      <c r="F609" s="192"/>
      <c r="G609" s="192"/>
      <c r="J609" s="192"/>
      <c r="K609" s="192"/>
      <c r="L609" s="192"/>
      <c r="M609" s="192"/>
    </row>
    <row r="610" spans="1:13" x14ac:dyDescent="0.35">
      <c r="A610" s="192"/>
      <c r="D610" s="192"/>
      <c r="E610" s="192"/>
      <c r="F610" s="192"/>
      <c r="G610" s="192"/>
      <c r="J610" s="192"/>
      <c r="K610" s="192"/>
      <c r="L610" s="192"/>
      <c r="M610" s="192"/>
    </row>
    <row r="611" spans="1:13" x14ac:dyDescent="0.35">
      <c r="A611" s="192"/>
      <c r="D611" s="192"/>
      <c r="E611" s="192"/>
      <c r="F611" s="192"/>
      <c r="G611" s="192"/>
      <c r="J611" s="192"/>
      <c r="K611" s="192"/>
      <c r="L611" s="192"/>
      <c r="M611" s="192"/>
    </row>
    <row r="612" spans="1:13" x14ac:dyDescent="0.35">
      <c r="A612" s="192"/>
      <c r="D612" s="192"/>
      <c r="E612" s="192"/>
      <c r="F612" s="192"/>
      <c r="G612" s="192"/>
      <c r="J612" s="192"/>
      <c r="K612" s="192"/>
      <c r="L612" s="192"/>
      <c r="M612" s="192"/>
    </row>
    <row r="613" spans="1:13" x14ac:dyDescent="0.35">
      <c r="A613" s="192"/>
      <c r="D613" s="192"/>
      <c r="E613" s="192"/>
      <c r="F613" s="192"/>
      <c r="G613" s="192"/>
      <c r="J613" s="192"/>
      <c r="K613" s="192"/>
      <c r="L613" s="192"/>
      <c r="M613" s="192"/>
    </row>
    <row r="614" spans="1:13" x14ac:dyDescent="0.35">
      <c r="A614" s="192"/>
      <c r="D614" s="192"/>
      <c r="E614" s="192"/>
      <c r="F614" s="192"/>
      <c r="G614" s="192"/>
      <c r="J614" s="192"/>
      <c r="K614" s="192"/>
      <c r="L614" s="192"/>
      <c r="M614" s="192"/>
    </row>
    <row r="615" spans="1:13" x14ac:dyDescent="0.35">
      <c r="A615" s="192"/>
      <c r="D615" s="192"/>
      <c r="E615" s="192"/>
      <c r="F615" s="192"/>
      <c r="G615" s="192"/>
      <c r="J615" s="192"/>
      <c r="K615" s="192"/>
      <c r="L615" s="192"/>
      <c r="M615" s="192"/>
    </row>
    <row r="616" spans="1:13" x14ac:dyDescent="0.35">
      <c r="A616" s="192"/>
      <c r="D616" s="192"/>
      <c r="E616" s="192"/>
      <c r="F616" s="192"/>
      <c r="G616" s="192"/>
      <c r="J616" s="192"/>
      <c r="K616" s="192"/>
      <c r="L616" s="192"/>
      <c r="M616" s="192"/>
    </row>
    <row r="617" spans="1:13" x14ac:dyDescent="0.35">
      <c r="A617" s="192"/>
      <c r="D617" s="192"/>
      <c r="E617" s="192"/>
      <c r="F617" s="192"/>
      <c r="G617" s="192"/>
      <c r="J617" s="192"/>
      <c r="K617" s="192"/>
      <c r="L617" s="192"/>
      <c r="M617" s="192"/>
    </row>
    <row r="618" spans="1:13" x14ac:dyDescent="0.35">
      <c r="A618" s="192"/>
      <c r="D618" s="192"/>
      <c r="E618" s="192"/>
      <c r="F618" s="192"/>
      <c r="G618" s="192"/>
      <c r="J618" s="192"/>
      <c r="K618" s="192"/>
      <c r="L618" s="192"/>
      <c r="M618" s="192"/>
    </row>
    <row r="619" spans="1:13" x14ac:dyDescent="0.35">
      <c r="A619" s="192"/>
      <c r="D619" s="192"/>
      <c r="E619" s="192"/>
      <c r="F619" s="192"/>
      <c r="G619" s="192"/>
      <c r="J619" s="192"/>
      <c r="K619" s="192"/>
      <c r="L619" s="192"/>
      <c r="M619" s="192"/>
    </row>
    <row r="620" spans="1:13" x14ac:dyDescent="0.35">
      <c r="A620" s="192"/>
      <c r="D620" s="192"/>
      <c r="E620" s="192"/>
      <c r="F620" s="192"/>
      <c r="G620" s="192"/>
      <c r="J620" s="192"/>
      <c r="K620" s="192"/>
      <c r="L620" s="192"/>
      <c r="M620" s="192"/>
    </row>
    <row r="621" spans="1:13" x14ac:dyDescent="0.35">
      <c r="A621" s="192"/>
      <c r="D621" s="192"/>
      <c r="E621" s="192"/>
      <c r="F621" s="192"/>
      <c r="G621" s="192"/>
      <c r="J621" s="192"/>
      <c r="K621" s="192"/>
      <c r="L621" s="192"/>
      <c r="M621" s="192"/>
    </row>
    <row r="622" spans="1:13" x14ac:dyDescent="0.35">
      <c r="A622" s="192"/>
      <c r="D622" s="192"/>
      <c r="E622" s="192"/>
      <c r="F622" s="192"/>
      <c r="G622" s="192"/>
      <c r="J622" s="192"/>
      <c r="K622" s="192"/>
      <c r="L622" s="192"/>
      <c r="M622" s="192"/>
    </row>
    <row r="623" spans="1:13" x14ac:dyDescent="0.35">
      <c r="A623" s="192"/>
      <c r="D623" s="192"/>
      <c r="E623" s="192"/>
      <c r="F623" s="192"/>
      <c r="G623" s="192"/>
      <c r="J623" s="192"/>
      <c r="K623" s="192"/>
      <c r="L623" s="192"/>
      <c r="M623" s="192"/>
    </row>
    <row r="624" spans="1:13" x14ac:dyDescent="0.35">
      <c r="A624" s="192"/>
      <c r="D624" s="192"/>
      <c r="E624" s="192"/>
      <c r="F624" s="192"/>
      <c r="G624" s="192"/>
      <c r="J624" s="192"/>
      <c r="K624" s="192"/>
      <c r="L624" s="192"/>
      <c r="M624" s="192"/>
    </row>
    <row r="625" spans="1:13" x14ac:dyDescent="0.35">
      <c r="A625" s="192"/>
      <c r="D625" s="192"/>
      <c r="E625" s="192"/>
      <c r="F625" s="192"/>
      <c r="G625" s="192"/>
      <c r="J625" s="192"/>
      <c r="K625" s="192"/>
      <c r="L625" s="192"/>
      <c r="M625" s="192"/>
    </row>
    <row r="626" spans="1:13" x14ac:dyDescent="0.35">
      <c r="A626" s="192"/>
      <c r="D626" s="192"/>
      <c r="E626" s="192"/>
      <c r="F626" s="192"/>
      <c r="G626" s="192"/>
      <c r="J626" s="192"/>
      <c r="K626" s="192"/>
      <c r="L626" s="192"/>
      <c r="M626" s="192"/>
    </row>
    <row r="627" spans="1:13" x14ac:dyDescent="0.35">
      <c r="A627" s="192"/>
      <c r="D627" s="192"/>
      <c r="E627" s="192"/>
      <c r="F627" s="192"/>
      <c r="G627" s="192"/>
      <c r="J627" s="192"/>
      <c r="K627" s="192"/>
      <c r="L627" s="192"/>
      <c r="M627" s="192"/>
    </row>
    <row r="628" spans="1:13" x14ac:dyDescent="0.35">
      <c r="A628" s="192"/>
      <c r="D628" s="192"/>
      <c r="E628" s="192"/>
      <c r="F628" s="192"/>
      <c r="G628" s="192"/>
      <c r="J628" s="192"/>
      <c r="K628" s="192"/>
      <c r="L628" s="192"/>
      <c r="M628" s="192"/>
    </row>
    <row r="629" spans="1:13" x14ac:dyDescent="0.35">
      <c r="A629" s="192"/>
      <c r="D629" s="192"/>
      <c r="E629" s="192"/>
      <c r="F629" s="192"/>
      <c r="G629" s="192"/>
      <c r="J629" s="192"/>
      <c r="K629" s="192"/>
      <c r="L629" s="192"/>
      <c r="M629" s="192"/>
    </row>
    <row r="630" spans="1:13" x14ac:dyDescent="0.35">
      <c r="A630" s="192"/>
      <c r="D630" s="192"/>
      <c r="E630" s="192"/>
      <c r="F630" s="192"/>
      <c r="G630" s="192"/>
      <c r="J630" s="192"/>
      <c r="K630" s="192"/>
      <c r="L630" s="192"/>
      <c r="M630" s="192"/>
    </row>
    <row r="631" spans="1:13" x14ac:dyDescent="0.35">
      <c r="A631" s="192"/>
      <c r="D631" s="192"/>
      <c r="E631" s="192"/>
      <c r="F631" s="192"/>
      <c r="G631" s="192"/>
      <c r="J631" s="192"/>
      <c r="K631" s="192"/>
      <c r="L631" s="192"/>
      <c r="M631" s="192"/>
    </row>
    <row r="632" spans="1:13" x14ac:dyDescent="0.35">
      <c r="A632" s="192"/>
      <c r="D632" s="192"/>
      <c r="E632" s="192"/>
      <c r="F632" s="192"/>
      <c r="G632" s="192"/>
      <c r="J632" s="192"/>
      <c r="K632" s="192"/>
      <c r="L632" s="192"/>
      <c r="M632" s="192"/>
    </row>
    <row r="633" spans="1:13" x14ac:dyDescent="0.35">
      <c r="A633" s="192"/>
      <c r="D633" s="192"/>
      <c r="E633" s="192"/>
      <c r="F633" s="192"/>
      <c r="G633" s="192"/>
      <c r="J633" s="192"/>
      <c r="K633" s="192"/>
      <c r="L633" s="192"/>
      <c r="M633" s="192"/>
    </row>
    <row r="634" spans="1:13" x14ac:dyDescent="0.35">
      <c r="A634" s="192"/>
      <c r="D634" s="192"/>
      <c r="E634" s="192"/>
      <c r="F634" s="192"/>
      <c r="G634" s="192"/>
      <c r="J634" s="192"/>
      <c r="K634" s="192"/>
      <c r="L634" s="192"/>
      <c r="M634" s="192"/>
    </row>
    <row r="635" spans="1:13" x14ac:dyDescent="0.35">
      <c r="A635" s="192"/>
      <c r="D635" s="192"/>
      <c r="E635" s="192"/>
      <c r="F635" s="192"/>
      <c r="G635" s="192"/>
      <c r="J635" s="192"/>
      <c r="K635" s="192"/>
      <c r="L635" s="192"/>
      <c r="M635" s="192"/>
    </row>
    <row r="636" spans="1:13" x14ac:dyDescent="0.35">
      <c r="A636" s="192"/>
      <c r="D636" s="192"/>
      <c r="E636" s="192"/>
      <c r="F636" s="192"/>
      <c r="G636" s="192"/>
      <c r="J636" s="192"/>
      <c r="K636" s="192"/>
      <c r="L636" s="192"/>
      <c r="M636" s="192"/>
    </row>
    <row r="637" spans="1:13" x14ac:dyDescent="0.35">
      <c r="A637" s="192"/>
      <c r="D637" s="192"/>
      <c r="E637" s="192"/>
      <c r="F637" s="192"/>
      <c r="G637" s="192"/>
      <c r="J637" s="192"/>
      <c r="K637" s="192"/>
      <c r="L637" s="192"/>
      <c r="M637" s="192"/>
    </row>
    <row r="638" spans="1:13" x14ac:dyDescent="0.35">
      <c r="A638" s="192"/>
      <c r="D638" s="192"/>
      <c r="E638" s="192"/>
      <c r="F638" s="192"/>
      <c r="G638" s="192"/>
      <c r="J638" s="192"/>
      <c r="K638" s="192"/>
      <c r="L638" s="192"/>
      <c r="M638" s="192"/>
    </row>
    <row r="639" spans="1:13" x14ac:dyDescent="0.35">
      <c r="A639" s="192"/>
      <c r="D639" s="192"/>
      <c r="E639" s="192"/>
      <c r="F639" s="192"/>
      <c r="G639" s="192"/>
      <c r="J639" s="192"/>
      <c r="K639" s="192"/>
      <c r="L639" s="192"/>
      <c r="M639" s="192"/>
    </row>
    <row r="640" spans="1:13" x14ac:dyDescent="0.35">
      <c r="A640" s="192"/>
      <c r="D640" s="192"/>
      <c r="E640" s="192"/>
      <c r="F640" s="192"/>
      <c r="G640" s="192"/>
      <c r="J640" s="192"/>
      <c r="K640" s="192"/>
      <c r="L640" s="192"/>
      <c r="M640" s="192"/>
    </row>
    <row r="641" spans="1:13" x14ac:dyDescent="0.35">
      <c r="A641" s="192"/>
      <c r="D641" s="192"/>
      <c r="E641" s="192"/>
      <c r="F641" s="192"/>
      <c r="G641" s="192"/>
      <c r="J641" s="192"/>
      <c r="K641" s="192"/>
      <c r="L641" s="192"/>
      <c r="M641" s="192"/>
    </row>
    <row r="642" spans="1:13" x14ac:dyDescent="0.35">
      <c r="A642" s="192"/>
      <c r="D642" s="192"/>
      <c r="E642" s="192"/>
      <c r="F642" s="192"/>
      <c r="G642" s="192"/>
      <c r="J642" s="192"/>
      <c r="K642" s="192"/>
      <c r="L642" s="192"/>
      <c r="M642" s="192"/>
    </row>
    <row r="643" spans="1:13" x14ac:dyDescent="0.35">
      <c r="A643" s="192"/>
      <c r="D643" s="192"/>
      <c r="E643" s="192"/>
      <c r="F643" s="192"/>
      <c r="G643" s="192"/>
      <c r="J643" s="192"/>
      <c r="K643" s="192"/>
      <c r="L643" s="192"/>
      <c r="M643" s="192"/>
    </row>
    <row r="644" spans="1:13" x14ac:dyDescent="0.35">
      <c r="A644" s="192"/>
      <c r="D644" s="192"/>
      <c r="E644" s="192"/>
      <c r="F644" s="192"/>
      <c r="G644" s="192"/>
      <c r="J644" s="192"/>
      <c r="K644" s="192"/>
      <c r="L644" s="192"/>
      <c r="M644" s="192"/>
    </row>
    <row r="645" spans="1:13" x14ac:dyDescent="0.35">
      <c r="A645" s="192"/>
      <c r="D645" s="192"/>
      <c r="E645" s="192"/>
      <c r="F645" s="192"/>
      <c r="G645" s="192"/>
      <c r="J645" s="192"/>
      <c r="K645" s="192"/>
      <c r="L645" s="192"/>
      <c r="M645" s="192"/>
    </row>
    <row r="646" spans="1:13" x14ac:dyDescent="0.35">
      <c r="A646" s="192"/>
      <c r="D646" s="192"/>
      <c r="E646" s="192"/>
      <c r="F646" s="192"/>
      <c r="G646" s="192"/>
      <c r="J646" s="192"/>
      <c r="K646" s="192"/>
      <c r="L646" s="192"/>
      <c r="M646" s="192"/>
    </row>
    <row r="647" spans="1:13" x14ac:dyDescent="0.35">
      <c r="A647" s="192"/>
      <c r="D647" s="192"/>
      <c r="E647" s="192"/>
      <c r="F647" s="192"/>
      <c r="G647" s="192"/>
      <c r="J647" s="192"/>
      <c r="K647" s="192"/>
      <c r="L647" s="192"/>
      <c r="M647" s="192"/>
    </row>
    <row r="648" spans="1:13" x14ac:dyDescent="0.35">
      <c r="A648" s="192"/>
      <c r="D648" s="192"/>
      <c r="E648" s="192"/>
      <c r="F648" s="192"/>
      <c r="G648" s="192"/>
      <c r="J648" s="192"/>
      <c r="K648" s="192"/>
      <c r="L648" s="192"/>
      <c r="M648" s="192"/>
    </row>
    <row r="649" spans="1:13" x14ac:dyDescent="0.35">
      <c r="A649" s="192"/>
      <c r="D649" s="192"/>
      <c r="E649" s="192"/>
      <c r="F649" s="192"/>
      <c r="G649" s="192"/>
      <c r="J649" s="192"/>
      <c r="K649" s="192"/>
      <c r="L649" s="192"/>
      <c r="M649" s="192"/>
    </row>
    <row r="650" spans="1:13" x14ac:dyDescent="0.35">
      <c r="A650" s="192"/>
      <c r="D650" s="192"/>
      <c r="E650" s="192"/>
      <c r="F650" s="192"/>
      <c r="G650" s="192"/>
      <c r="J650" s="192"/>
      <c r="K650" s="192"/>
      <c r="L650" s="192"/>
      <c r="M650" s="192"/>
    </row>
    <row r="651" spans="1:13" x14ac:dyDescent="0.35">
      <c r="A651" s="192"/>
      <c r="D651" s="192"/>
      <c r="E651" s="192"/>
      <c r="F651" s="192"/>
      <c r="G651" s="192"/>
      <c r="J651" s="192"/>
      <c r="K651" s="192"/>
      <c r="L651" s="192"/>
      <c r="M651" s="192"/>
    </row>
    <row r="652" spans="1:13" x14ac:dyDescent="0.35">
      <c r="A652" s="192"/>
      <c r="D652" s="192"/>
      <c r="E652" s="192"/>
      <c r="F652" s="192"/>
      <c r="G652" s="192"/>
      <c r="J652" s="192"/>
      <c r="K652" s="192"/>
      <c r="L652" s="192"/>
      <c r="M652" s="192"/>
    </row>
    <row r="653" spans="1:13" x14ac:dyDescent="0.35">
      <c r="A653" s="192"/>
      <c r="D653" s="192"/>
      <c r="E653" s="192"/>
      <c r="F653" s="192"/>
      <c r="G653" s="192"/>
      <c r="J653" s="192"/>
      <c r="K653" s="192"/>
      <c r="L653" s="192"/>
      <c r="M653" s="192"/>
    </row>
    <row r="654" spans="1:13" x14ac:dyDescent="0.35">
      <c r="A654" s="192"/>
      <c r="D654" s="192"/>
      <c r="E654" s="192"/>
      <c r="F654" s="192"/>
      <c r="G654" s="192"/>
      <c r="J654" s="192"/>
      <c r="K654" s="192"/>
      <c r="L654" s="192"/>
      <c r="M654" s="192"/>
    </row>
    <row r="655" spans="1:13" x14ac:dyDescent="0.35">
      <c r="A655" s="192"/>
      <c r="D655" s="192"/>
      <c r="E655" s="192"/>
      <c r="F655" s="192"/>
      <c r="G655" s="192"/>
      <c r="J655" s="192"/>
      <c r="K655" s="192"/>
      <c r="L655" s="192"/>
      <c r="M655" s="192"/>
    </row>
    <row r="656" spans="1:13" x14ac:dyDescent="0.35">
      <c r="A656" s="192"/>
      <c r="D656" s="192"/>
      <c r="E656" s="192"/>
      <c r="F656" s="192"/>
      <c r="G656" s="192"/>
      <c r="J656" s="192"/>
      <c r="K656" s="192"/>
      <c r="L656" s="192"/>
      <c r="M656" s="192"/>
    </row>
    <row r="657" spans="1:13" x14ac:dyDescent="0.35">
      <c r="A657" s="192"/>
      <c r="D657" s="192"/>
      <c r="E657" s="192"/>
      <c r="F657" s="192"/>
      <c r="G657" s="192"/>
      <c r="J657" s="192"/>
      <c r="K657" s="192"/>
      <c r="L657" s="192"/>
      <c r="M657" s="192"/>
    </row>
    <row r="658" spans="1:13" x14ac:dyDescent="0.35">
      <c r="A658" s="192"/>
      <c r="D658" s="192"/>
      <c r="E658" s="192"/>
      <c r="F658" s="192"/>
      <c r="G658" s="192"/>
      <c r="J658" s="192"/>
      <c r="K658" s="192"/>
      <c r="L658" s="192"/>
      <c r="M658" s="192"/>
    </row>
    <row r="659" spans="1:13" x14ac:dyDescent="0.35">
      <c r="A659" s="192"/>
      <c r="D659" s="192"/>
      <c r="E659" s="192"/>
      <c r="F659" s="192"/>
      <c r="G659" s="192"/>
      <c r="J659" s="192"/>
      <c r="K659" s="192"/>
      <c r="L659" s="192"/>
      <c r="M659" s="192"/>
    </row>
    <row r="660" spans="1:13" x14ac:dyDescent="0.35">
      <c r="A660" s="192"/>
      <c r="D660" s="192"/>
      <c r="E660" s="192"/>
      <c r="F660" s="192"/>
      <c r="G660" s="192"/>
      <c r="J660" s="192"/>
      <c r="K660" s="192"/>
      <c r="L660" s="192"/>
      <c r="M660" s="192"/>
    </row>
    <row r="661" spans="1:13" x14ac:dyDescent="0.35">
      <c r="A661" s="192"/>
      <c r="D661" s="192"/>
      <c r="E661" s="192"/>
      <c r="F661" s="192"/>
      <c r="G661" s="192"/>
      <c r="J661" s="192"/>
      <c r="K661" s="192"/>
      <c r="L661" s="192"/>
      <c r="M661" s="192"/>
    </row>
    <row r="662" spans="1:13" x14ac:dyDescent="0.35">
      <c r="A662" s="192"/>
      <c r="D662" s="192"/>
      <c r="E662" s="192"/>
      <c r="F662" s="192"/>
      <c r="G662" s="192"/>
      <c r="J662" s="192"/>
      <c r="K662" s="192"/>
      <c r="L662" s="192"/>
      <c r="M662" s="192"/>
    </row>
    <row r="663" spans="1:13" x14ac:dyDescent="0.35">
      <c r="A663" s="192"/>
      <c r="D663" s="192"/>
      <c r="E663" s="192"/>
      <c r="F663" s="192"/>
      <c r="G663" s="192"/>
      <c r="J663" s="192"/>
      <c r="K663" s="192"/>
      <c r="L663" s="192"/>
      <c r="M663" s="192"/>
    </row>
    <row r="664" spans="1:13" x14ac:dyDescent="0.35">
      <c r="A664" s="192"/>
      <c r="D664" s="192"/>
      <c r="E664" s="192"/>
      <c r="F664" s="192"/>
      <c r="G664" s="192"/>
      <c r="J664" s="192"/>
      <c r="K664" s="192"/>
      <c r="L664" s="192"/>
      <c r="M664" s="192"/>
    </row>
    <row r="665" spans="1:13" x14ac:dyDescent="0.35">
      <c r="A665" s="192"/>
      <c r="D665" s="192"/>
      <c r="E665" s="192"/>
      <c r="F665" s="192"/>
      <c r="G665" s="192"/>
      <c r="J665" s="192"/>
      <c r="K665" s="192"/>
      <c r="L665" s="192"/>
      <c r="M665" s="192"/>
    </row>
    <row r="666" spans="1:13" x14ac:dyDescent="0.35">
      <c r="A666" s="192"/>
      <c r="D666" s="192"/>
      <c r="E666" s="192"/>
      <c r="F666" s="192"/>
      <c r="G666" s="192"/>
      <c r="J666" s="192"/>
      <c r="K666" s="192"/>
      <c r="L666" s="192"/>
      <c r="M666" s="192"/>
    </row>
    <row r="667" spans="1:13" x14ac:dyDescent="0.35">
      <c r="A667" s="192"/>
      <c r="D667" s="192"/>
      <c r="E667" s="192"/>
      <c r="F667" s="192"/>
      <c r="G667" s="192"/>
      <c r="J667" s="192"/>
      <c r="K667" s="192"/>
      <c r="L667" s="192"/>
      <c r="M667" s="192"/>
    </row>
    <row r="668" spans="1:13" x14ac:dyDescent="0.35">
      <c r="A668" s="192"/>
      <c r="D668" s="192"/>
      <c r="E668" s="192"/>
      <c r="F668" s="192"/>
      <c r="G668" s="192"/>
      <c r="J668" s="192"/>
      <c r="K668" s="192"/>
      <c r="L668" s="192"/>
      <c r="M668" s="192"/>
    </row>
    <row r="669" spans="1:13" x14ac:dyDescent="0.35">
      <c r="A669" s="192"/>
      <c r="D669" s="192"/>
      <c r="E669" s="192"/>
      <c r="F669" s="192"/>
      <c r="G669" s="192"/>
      <c r="J669" s="192"/>
      <c r="K669" s="192"/>
      <c r="L669" s="192"/>
      <c r="M669" s="192"/>
    </row>
    <row r="670" spans="1:13" x14ac:dyDescent="0.35">
      <c r="A670" s="192"/>
      <c r="D670" s="192"/>
      <c r="E670" s="192"/>
      <c r="F670" s="192"/>
      <c r="G670" s="192"/>
      <c r="J670" s="192"/>
      <c r="K670" s="192"/>
      <c r="L670" s="192"/>
      <c r="M670" s="192"/>
    </row>
    <row r="671" spans="1:13" x14ac:dyDescent="0.35">
      <c r="A671" s="192"/>
      <c r="D671" s="192"/>
      <c r="E671" s="192"/>
      <c r="F671" s="192"/>
      <c r="G671" s="192"/>
      <c r="J671" s="192"/>
      <c r="K671" s="192"/>
      <c r="L671" s="192"/>
      <c r="M671" s="192"/>
    </row>
    <row r="672" spans="1:13" x14ac:dyDescent="0.35">
      <c r="A672" s="192"/>
      <c r="D672" s="192"/>
      <c r="E672" s="192"/>
      <c r="F672" s="192"/>
      <c r="G672" s="192"/>
      <c r="J672" s="192"/>
      <c r="K672" s="192"/>
      <c r="L672" s="192"/>
      <c r="M672" s="192"/>
    </row>
    <row r="673" spans="1:13" x14ac:dyDescent="0.35">
      <c r="A673" s="192"/>
      <c r="D673" s="192"/>
      <c r="E673" s="192"/>
      <c r="F673" s="192"/>
      <c r="G673" s="192"/>
      <c r="J673" s="192"/>
      <c r="K673" s="192"/>
      <c r="L673" s="192"/>
      <c r="M673" s="192"/>
    </row>
    <row r="674" spans="1:13" x14ac:dyDescent="0.35">
      <c r="A674" s="192"/>
      <c r="D674" s="192"/>
      <c r="E674" s="192"/>
      <c r="F674" s="192"/>
      <c r="G674" s="192"/>
      <c r="J674" s="192"/>
      <c r="K674" s="192"/>
      <c r="L674" s="192"/>
      <c r="M674" s="192"/>
    </row>
    <row r="675" spans="1:13" x14ac:dyDescent="0.35">
      <c r="A675" s="192"/>
      <c r="D675" s="192"/>
      <c r="E675" s="192"/>
      <c r="F675" s="192"/>
      <c r="G675" s="192"/>
      <c r="J675" s="192"/>
      <c r="K675" s="192"/>
      <c r="L675" s="192"/>
      <c r="M675" s="192"/>
    </row>
    <row r="676" spans="1:13" x14ac:dyDescent="0.35">
      <c r="A676" s="192"/>
      <c r="D676" s="192"/>
      <c r="E676" s="192"/>
      <c r="F676" s="192"/>
      <c r="G676" s="192"/>
      <c r="J676" s="192"/>
      <c r="K676" s="192"/>
      <c r="L676" s="192"/>
      <c r="M676" s="192"/>
    </row>
    <row r="677" spans="1:13" x14ac:dyDescent="0.35">
      <c r="A677" s="192"/>
      <c r="D677" s="192"/>
      <c r="E677" s="192"/>
      <c r="F677" s="192"/>
      <c r="G677" s="192"/>
      <c r="J677" s="192"/>
      <c r="K677" s="192"/>
      <c r="L677" s="192"/>
      <c r="M677" s="192"/>
    </row>
    <row r="678" spans="1:13" x14ac:dyDescent="0.35">
      <c r="A678" s="192"/>
      <c r="D678" s="192"/>
      <c r="E678" s="192"/>
      <c r="F678" s="192"/>
      <c r="G678" s="192"/>
      <c r="J678" s="192"/>
      <c r="K678" s="192"/>
      <c r="L678" s="192"/>
      <c r="M678" s="192"/>
    </row>
    <row r="679" spans="1:13" x14ac:dyDescent="0.35">
      <c r="A679" s="192"/>
      <c r="D679" s="192"/>
      <c r="E679" s="192"/>
      <c r="F679" s="192"/>
      <c r="G679" s="192"/>
      <c r="J679" s="192"/>
      <c r="K679" s="192"/>
      <c r="L679" s="192"/>
      <c r="M679" s="192"/>
    </row>
    <row r="680" spans="1:13" x14ac:dyDescent="0.35">
      <c r="A680" s="192"/>
      <c r="D680" s="192"/>
      <c r="E680" s="192"/>
      <c r="F680" s="192"/>
      <c r="G680" s="192"/>
      <c r="J680" s="192"/>
      <c r="K680" s="192"/>
      <c r="L680" s="192"/>
      <c r="M680" s="192"/>
    </row>
    <row r="681" spans="1:13" x14ac:dyDescent="0.35">
      <c r="A681" s="192"/>
      <c r="D681" s="192"/>
      <c r="E681" s="192"/>
      <c r="F681" s="192"/>
      <c r="G681" s="192"/>
      <c r="J681" s="192"/>
      <c r="K681" s="192"/>
      <c r="L681" s="192"/>
      <c r="M681" s="192"/>
    </row>
    <row r="682" spans="1:13" x14ac:dyDescent="0.35">
      <c r="A682" s="192"/>
      <c r="D682" s="192"/>
      <c r="E682" s="192"/>
      <c r="F682" s="192"/>
      <c r="G682" s="192"/>
      <c r="J682" s="192"/>
      <c r="K682" s="192"/>
      <c r="L682" s="192"/>
      <c r="M682" s="192"/>
    </row>
    <row r="683" spans="1:13" x14ac:dyDescent="0.35">
      <c r="A683" s="192"/>
      <c r="D683" s="192"/>
      <c r="E683" s="192"/>
      <c r="F683" s="192"/>
      <c r="G683" s="192"/>
      <c r="J683" s="192"/>
      <c r="K683" s="192"/>
      <c r="L683" s="192"/>
      <c r="M683" s="192"/>
    </row>
    <row r="684" spans="1:13" x14ac:dyDescent="0.35">
      <c r="A684" s="192"/>
      <c r="D684" s="192"/>
      <c r="E684" s="192"/>
      <c r="F684" s="192"/>
      <c r="G684" s="192"/>
      <c r="J684" s="192"/>
      <c r="K684" s="192"/>
      <c r="L684" s="192"/>
      <c r="M684" s="192"/>
    </row>
    <row r="685" spans="1:13" x14ac:dyDescent="0.35">
      <c r="A685" s="192"/>
      <c r="D685" s="192"/>
      <c r="E685" s="192"/>
      <c r="F685" s="192"/>
      <c r="G685" s="192"/>
      <c r="J685" s="192"/>
      <c r="K685" s="192"/>
      <c r="L685" s="192"/>
      <c r="M685" s="192"/>
    </row>
    <row r="686" spans="1:13" x14ac:dyDescent="0.35">
      <c r="A686" s="192"/>
      <c r="D686" s="192"/>
      <c r="E686" s="192"/>
      <c r="F686" s="192"/>
      <c r="G686" s="192"/>
      <c r="J686" s="192"/>
      <c r="K686" s="192"/>
      <c r="L686" s="192"/>
      <c r="M686" s="192"/>
    </row>
    <row r="687" spans="1:13" x14ac:dyDescent="0.35">
      <c r="A687" s="192"/>
      <c r="D687" s="192"/>
      <c r="E687" s="192"/>
      <c r="F687" s="192"/>
      <c r="G687" s="192"/>
      <c r="J687" s="192"/>
      <c r="K687" s="192"/>
      <c r="L687" s="192"/>
      <c r="M687" s="192"/>
    </row>
    <row r="688" spans="1:13" x14ac:dyDescent="0.35">
      <c r="A688" s="192"/>
      <c r="D688" s="192"/>
      <c r="E688" s="192"/>
      <c r="F688" s="192"/>
      <c r="G688" s="192"/>
      <c r="J688" s="192"/>
      <c r="K688" s="192"/>
      <c r="L688" s="192"/>
      <c r="M688" s="192"/>
    </row>
    <row r="689" spans="1:13" x14ac:dyDescent="0.35">
      <c r="A689" s="192"/>
      <c r="D689" s="192"/>
      <c r="E689" s="192"/>
      <c r="F689" s="192"/>
      <c r="G689" s="192"/>
      <c r="J689" s="192"/>
      <c r="K689" s="192"/>
      <c r="L689" s="192"/>
      <c r="M689" s="192"/>
    </row>
    <row r="690" spans="1:13" x14ac:dyDescent="0.35">
      <c r="A690" s="192"/>
      <c r="D690" s="192"/>
      <c r="E690" s="192"/>
      <c r="F690" s="192"/>
      <c r="G690" s="192"/>
      <c r="J690" s="192"/>
      <c r="K690" s="192"/>
      <c r="L690" s="192"/>
      <c r="M690" s="192"/>
    </row>
    <row r="691" spans="1:13" x14ac:dyDescent="0.35">
      <c r="A691" s="192"/>
      <c r="D691" s="192"/>
      <c r="E691" s="192"/>
      <c r="F691" s="192"/>
      <c r="G691" s="192"/>
      <c r="J691" s="192"/>
      <c r="K691" s="192"/>
      <c r="L691" s="192"/>
      <c r="M691" s="192"/>
    </row>
    <row r="692" spans="1:13" x14ac:dyDescent="0.35">
      <c r="A692" s="192"/>
      <c r="D692" s="192"/>
      <c r="E692" s="192"/>
      <c r="F692" s="192"/>
      <c r="G692" s="192"/>
      <c r="J692" s="192"/>
      <c r="K692" s="192"/>
      <c r="L692" s="192"/>
      <c r="M692" s="192"/>
    </row>
    <row r="693" spans="1:13" x14ac:dyDescent="0.35">
      <c r="A693" s="192"/>
      <c r="D693" s="192"/>
      <c r="E693" s="192"/>
      <c r="F693" s="192"/>
      <c r="G693" s="192"/>
      <c r="J693" s="192"/>
      <c r="K693" s="192"/>
      <c r="L693" s="192"/>
      <c r="M693" s="192"/>
    </row>
    <row r="694" spans="1:13" x14ac:dyDescent="0.35">
      <c r="A694" s="192"/>
      <c r="D694" s="192"/>
      <c r="E694" s="192"/>
      <c r="F694" s="192"/>
      <c r="G694" s="192"/>
      <c r="J694" s="192"/>
      <c r="K694" s="192"/>
      <c r="L694" s="192"/>
      <c r="M694" s="192"/>
    </row>
    <row r="695" spans="1:13" x14ac:dyDescent="0.35">
      <c r="A695" s="192"/>
      <c r="D695" s="192"/>
      <c r="E695" s="192"/>
      <c r="F695" s="192"/>
      <c r="G695" s="192"/>
      <c r="J695" s="192"/>
      <c r="K695" s="192"/>
      <c r="L695" s="192"/>
      <c r="M695" s="192"/>
    </row>
    <row r="696" spans="1:13" x14ac:dyDescent="0.35">
      <c r="A696" s="192"/>
      <c r="D696" s="192"/>
      <c r="E696" s="192"/>
      <c r="F696" s="192"/>
      <c r="G696" s="192"/>
      <c r="J696" s="192"/>
      <c r="K696" s="192"/>
      <c r="L696" s="192"/>
      <c r="M696" s="192"/>
    </row>
    <row r="697" spans="1:13" x14ac:dyDescent="0.35">
      <c r="A697" s="192"/>
      <c r="D697" s="192"/>
      <c r="E697" s="192"/>
      <c r="F697" s="192"/>
      <c r="G697" s="192"/>
      <c r="J697" s="192"/>
      <c r="K697" s="192"/>
      <c r="L697" s="192"/>
      <c r="M697" s="192"/>
    </row>
    <row r="698" spans="1:13" x14ac:dyDescent="0.35">
      <c r="A698" s="192"/>
      <c r="D698" s="192"/>
      <c r="E698" s="192"/>
      <c r="F698" s="192"/>
      <c r="G698" s="192"/>
      <c r="J698" s="192"/>
      <c r="K698" s="192"/>
      <c r="L698" s="192"/>
      <c r="M698" s="192"/>
    </row>
    <row r="699" spans="1:13" x14ac:dyDescent="0.35">
      <c r="A699" s="192"/>
      <c r="D699" s="192"/>
      <c r="E699" s="192"/>
      <c r="F699" s="192"/>
      <c r="G699" s="192"/>
      <c r="J699" s="192"/>
      <c r="K699" s="192"/>
      <c r="L699" s="192"/>
      <c r="M699" s="192"/>
    </row>
    <row r="700" spans="1:13" x14ac:dyDescent="0.35">
      <c r="A700" s="192"/>
      <c r="D700" s="192"/>
      <c r="E700" s="192"/>
      <c r="F700" s="192"/>
      <c r="G700" s="192"/>
      <c r="J700" s="192"/>
      <c r="K700" s="192"/>
      <c r="L700" s="192"/>
      <c r="M700" s="192"/>
    </row>
    <row r="701" spans="1:13" x14ac:dyDescent="0.35">
      <c r="A701" s="192"/>
      <c r="D701" s="192"/>
      <c r="E701" s="192"/>
      <c r="F701" s="192"/>
      <c r="G701" s="192"/>
      <c r="J701" s="192"/>
      <c r="K701" s="192"/>
      <c r="L701" s="192"/>
      <c r="M701" s="192"/>
    </row>
    <row r="702" spans="1:13" x14ac:dyDescent="0.35">
      <c r="A702" s="192"/>
      <c r="D702" s="192"/>
      <c r="E702" s="192"/>
      <c r="F702" s="192"/>
      <c r="G702" s="192"/>
      <c r="J702" s="192"/>
      <c r="K702" s="192"/>
      <c r="L702" s="192"/>
      <c r="M702" s="192"/>
    </row>
    <row r="703" spans="1:13" x14ac:dyDescent="0.35">
      <c r="A703" s="192"/>
      <c r="D703" s="192"/>
      <c r="E703" s="192"/>
      <c r="F703" s="192"/>
      <c r="G703" s="192"/>
      <c r="J703" s="192"/>
      <c r="K703" s="192"/>
      <c r="L703" s="192"/>
      <c r="M703" s="192"/>
    </row>
    <row r="704" spans="1:13" x14ac:dyDescent="0.35">
      <c r="A704" s="192"/>
      <c r="D704" s="192"/>
      <c r="E704" s="192"/>
      <c r="F704" s="192"/>
      <c r="G704" s="192"/>
      <c r="J704" s="192"/>
      <c r="K704" s="192"/>
      <c r="L704" s="192"/>
      <c r="M704" s="192"/>
    </row>
    <row r="705" spans="1:13" x14ac:dyDescent="0.35">
      <c r="A705" s="192"/>
      <c r="D705" s="192"/>
      <c r="E705" s="192"/>
      <c r="F705" s="192"/>
      <c r="G705" s="192"/>
      <c r="J705" s="192"/>
      <c r="K705" s="192"/>
      <c r="L705" s="192"/>
      <c r="M705" s="192"/>
    </row>
    <row r="706" spans="1:13" x14ac:dyDescent="0.35">
      <c r="A706" s="192"/>
      <c r="D706" s="192"/>
      <c r="E706" s="192"/>
      <c r="F706" s="192"/>
      <c r="G706" s="192"/>
      <c r="J706" s="192"/>
      <c r="K706" s="192"/>
      <c r="L706" s="192"/>
      <c r="M706" s="192"/>
    </row>
    <row r="707" spans="1:13" x14ac:dyDescent="0.35">
      <c r="A707" s="192"/>
      <c r="D707" s="192"/>
      <c r="E707" s="192"/>
      <c r="F707" s="192"/>
      <c r="G707" s="192"/>
      <c r="J707" s="192"/>
      <c r="K707" s="192"/>
      <c r="L707" s="192"/>
      <c r="M707" s="192"/>
    </row>
    <row r="708" spans="1:13" x14ac:dyDescent="0.35">
      <c r="A708" s="192"/>
      <c r="D708" s="192"/>
      <c r="E708" s="192"/>
      <c r="F708" s="192"/>
      <c r="G708" s="192"/>
      <c r="J708" s="192"/>
      <c r="K708" s="192"/>
      <c r="L708" s="192"/>
      <c r="M708" s="192"/>
    </row>
    <row r="709" spans="1:13" x14ac:dyDescent="0.35">
      <c r="A709" s="192"/>
      <c r="D709" s="192"/>
      <c r="E709" s="192"/>
      <c r="F709" s="192"/>
      <c r="G709" s="192"/>
      <c r="J709" s="192"/>
      <c r="K709" s="192"/>
      <c r="L709" s="192"/>
      <c r="M709" s="192"/>
    </row>
    <row r="710" spans="1:13" x14ac:dyDescent="0.35">
      <c r="A710" s="192"/>
      <c r="D710" s="192"/>
      <c r="E710" s="192"/>
      <c r="F710" s="192"/>
      <c r="G710" s="192"/>
      <c r="J710" s="192"/>
      <c r="K710" s="192"/>
      <c r="L710" s="192"/>
      <c r="M710" s="192"/>
    </row>
    <row r="711" spans="1:13" x14ac:dyDescent="0.35">
      <c r="A711" s="192"/>
      <c r="D711" s="192"/>
      <c r="E711" s="192"/>
      <c r="F711" s="192"/>
      <c r="G711" s="192"/>
      <c r="J711" s="192"/>
      <c r="K711" s="192"/>
      <c r="L711" s="192"/>
      <c r="M711" s="192"/>
    </row>
    <row r="712" spans="1:13" x14ac:dyDescent="0.35">
      <c r="A712" s="192"/>
      <c r="D712" s="192"/>
      <c r="E712" s="192"/>
      <c r="F712" s="192"/>
      <c r="G712" s="192"/>
      <c r="J712" s="192"/>
      <c r="K712" s="192"/>
      <c r="L712" s="192"/>
      <c r="M712" s="192"/>
    </row>
    <row r="713" spans="1:13" x14ac:dyDescent="0.35">
      <c r="A713" s="192"/>
      <c r="D713" s="192"/>
      <c r="E713" s="192"/>
      <c r="F713" s="192"/>
      <c r="G713" s="192"/>
      <c r="J713" s="192"/>
      <c r="K713" s="192"/>
      <c r="L713" s="192"/>
      <c r="M713" s="192"/>
    </row>
    <row r="714" spans="1:13" x14ac:dyDescent="0.35">
      <c r="A714" s="192"/>
      <c r="D714" s="192"/>
      <c r="E714" s="192"/>
      <c r="F714" s="192"/>
      <c r="G714" s="192"/>
      <c r="J714" s="192"/>
      <c r="K714" s="192"/>
      <c r="L714" s="192"/>
      <c r="M714" s="192"/>
    </row>
    <row r="715" spans="1:13" x14ac:dyDescent="0.35">
      <c r="A715" s="192"/>
      <c r="D715" s="192"/>
      <c r="E715" s="192"/>
      <c r="F715" s="192"/>
      <c r="G715" s="192"/>
      <c r="J715" s="192"/>
      <c r="K715" s="192"/>
      <c r="L715" s="192"/>
      <c r="M715" s="192"/>
    </row>
    <row r="716" spans="1:13" x14ac:dyDescent="0.35">
      <c r="A716" s="192"/>
      <c r="D716" s="192"/>
      <c r="E716" s="192"/>
      <c r="F716" s="192"/>
      <c r="G716" s="192"/>
      <c r="J716" s="192"/>
      <c r="K716" s="192"/>
      <c r="L716" s="192"/>
      <c r="M716" s="192"/>
    </row>
    <row r="717" spans="1:13" x14ac:dyDescent="0.35">
      <c r="A717" s="192"/>
      <c r="D717" s="192"/>
      <c r="E717" s="192"/>
      <c r="F717" s="192"/>
      <c r="G717" s="192"/>
      <c r="J717" s="192"/>
      <c r="K717" s="192"/>
      <c r="L717" s="192"/>
      <c r="M717" s="192"/>
    </row>
    <row r="718" spans="1:13" x14ac:dyDescent="0.35">
      <c r="A718" s="192"/>
      <c r="D718" s="192"/>
      <c r="E718" s="192"/>
      <c r="F718" s="192"/>
      <c r="G718" s="192"/>
      <c r="J718" s="192"/>
      <c r="K718" s="192"/>
      <c r="L718" s="192"/>
      <c r="M718" s="192"/>
    </row>
    <row r="719" spans="1:13" x14ac:dyDescent="0.35">
      <c r="A719" s="192"/>
      <c r="D719" s="192"/>
      <c r="E719" s="192"/>
      <c r="F719" s="192"/>
      <c r="G719" s="192"/>
      <c r="J719" s="192"/>
      <c r="K719" s="192"/>
      <c r="L719" s="192"/>
      <c r="M719" s="192"/>
    </row>
    <row r="720" spans="1:13" x14ac:dyDescent="0.35">
      <c r="A720" s="192"/>
      <c r="D720" s="192"/>
      <c r="E720" s="192"/>
      <c r="F720" s="192"/>
      <c r="G720" s="192"/>
      <c r="J720" s="192"/>
      <c r="K720" s="192"/>
      <c r="L720" s="192"/>
      <c r="M720" s="192"/>
    </row>
    <row r="721" spans="1:13" x14ac:dyDescent="0.35">
      <c r="A721" s="192"/>
      <c r="D721" s="192"/>
      <c r="E721" s="192"/>
      <c r="F721" s="192"/>
      <c r="G721" s="192"/>
      <c r="J721" s="192"/>
      <c r="K721" s="192"/>
      <c r="L721" s="192"/>
      <c r="M721" s="192"/>
    </row>
    <row r="722" spans="1:13" x14ac:dyDescent="0.35">
      <c r="A722" s="192"/>
      <c r="D722" s="192"/>
      <c r="E722" s="192"/>
      <c r="F722" s="192"/>
      <c r="G722" s="192"/>
      <c r="J722" s="192"/>
      <c r="K722" s="192"/>
      <c r="L722" s="192"/>
      <c r="M722" s="192"/>
    </row>
    <row r="723" spans="1:13" x14ac:dyDescent="0.35">
      <c r="A723" s="192"/>
      <c r="D723" s="192"/>
      <c r="E723" s="192"/>
      <c r="F723" s="192"/>
      <c r="G723" s="192"/>
      <c r="J723" s="192"/>
      <c r="K723" s="192"/>
      <c r="L723" s="192"/>
      <c r="M723" s="192"/>
    </row>
    <row r="724" spans="1:13" x14ac:dyDescent="0.35">
      <c r="A724" s="192"/>
      <c r="D724" s="192"/>
      <c r="E724" s="192"/>
      <c r="F724" s="192"/>
      <c r="G724" s="192"/>
      <c r="J724" s="192"/>
      <c r="K724" s="192"/>
      <c r="L724" s="192"/>
      <c r="M724" s="192"/>
    </row>
    <row r="725" spans="1:13" x14ac:dyDescent="0.35">
      <c r="A725" s="192"/>
      <c r="D725" s="192"/>
      <c r="E725" s="192"/>
      <c r="F725" s="192"/>
      <c r="G725" s="192"/>
      <c r="J725" s="192"/>
      <c r="K725" s="192"/>
      <c r="L725" s="192"/>
      <c r="M725" s="192"/>
    </row>
    <row r="726" spans="1:13" x14ac:dyDescent="0.35">
      <c r="A726" s="192"/>
      <c r="D726" s="192"/>
      <c r="E726" s="192"/>
      <c r="F726" s="192"/>
      <c r="G726" s="192"/>
      <c r="J726" s="192"/>
      <c r="K726" s="192"/>
      <c r="L726" s="192"/>
      <c r="M726" s="192"/>
    </row>
    <row r="727" spans="1:13" x14ac:dyDescent="0.35">
      <c r="A727" s="192"/>
      <c r="D727" s="192"/>
      <c r="E727" s="192"/>
      <c r="F727" s="192"/>
      <c r="G727" s="192"/>
      <c r="J727" s="192"/>
      <c r="K727" s="192"/>
      <c r="L727" s="192"/>
      <c r="M727" s="192"/>
    </row>
    <row r="728" spans="1:13" x14ac:dyDescent="0.35">
      <c r="A728" s="192"/>
      <c r="D728" s="192"/>
      <c r="E728" s="192"/>
      <c r="F728" s="192"/>
      <c r="G728" s="192"/>
      <c r="J728" s="192"/>
      <c r="K728" s="192"/>
      <c r="L728" s="192"/>
      <c r="M728" s="192"/>
    </row>
    <row r="729" spans="1:13" x14ac:dyDescent="0.35">
      <c r="A729" s="192"/>
      <c r="D729" s="192"/>
      <c r="E729" s="192"/>
      <c r="F729" s="192"/>
      <c r="G729" s="192"/>
      <c r="J729" s="192"/>
      <c r="K729" s="192"/>
      <c r="L729" s="192"/>
      <c r="M729" s="192"/>
    </row>
    <row r="730" spans="1:13" x14ac:dyDescent="0.35">
      <c r="A730" s="192"/>
      <c r="D730" s="192"/>
      <c r="E730" s="192"/>
      <c r="F730" s="192"/>
      <c r="G730" s="192"/>
      <c r="J730" s="192"/>
      <c r="K730" s="192"/>
      <c r="L730" s="192"/>
      <c r="M730" s="192"/>
    </row>
    <row r="731" spans="1:13" x14ac:dyDescent="0.35">
      <c r="A731" s="192"/>
      <c r="D731" s="192"/>
      <c r="E731" s="192"/>
      <c r="F731" s="192"/>
      <c r="G731" s="192"/>
      <c r="J731" s="192"/>
      <c r="K731" s="192"/>
      <c r="L731" s="192"/>
      <c r="M731" s="192"/>
    </row>
    <row r="732" spans="1:13" x14ac:dyDescent="0.35">
      <c r="A732" s="192"/>
      <c r="D732" s="192"/>
      <c r="E732" s="192"/>
      <c r="F732" s="192"/>
      <c r="G732" s="192"/>
      <c r="J732" s="192"/>
      <c r="K732" s="192"/>
      <c r="L732" s="192"/>
      <c r="M732" s="192"/>
    </row>
    <row r="733" spans="1:13" x14ac:dyDescent="0.35">
      <c r="A733" s="192"/>
      <c r="D733" s="192"/>
      <c r="E733" s="192"/>
      <c r="F733" s="192"/>
      <c r="G733" s="192"/>
      <c r="J733" s="192"/>
      <c r="K733" s="192"/>
      <c r="L733" s="192"/>
      <c r="M733" s="192"/>
    </row>
    <row r="734" spans="1:13" x14ac:dyDescent="0.35">
      <c r="A734" s="192"/>
      <c r="D734" s="192"/>
      <c r="E734" s="192"/>
      <c r="F734" s="192"/>
      <c r="G734" s="192"/>
      <c r="J734" s="192"/>
      <c r="K734" s="192"/>
      <c r="L734" s="192"/>
      <c r="M734" s="192"/>
    </row>
    <row r="735" spans="1:13" x14ac:dyDescent="0.35">
      <c r="A735" s="192"/>
      <c r="D735" s="192"/>
      <c r="E735" s="192"/>
      <c r="F735" s="192"/>
      <c r="G735" s="192"/>
      <c r="J735" s="192"/>
      <c r="K735" s="192"/>
      <c r="L735" s="192"/>
      <c r="M735" s="192"/>
    </row>
    <row r="736" spans="1:13" x14ac:dyDescent="0.35">
      <c r="A736" s="192"/>
      <c r="D736" s="192"/>
      <c r="E736" s="192"/>
      <c r="F736" s="192"/>
      <c r="G736" s="192"/>
      <c r="J736" s="192"/>
      <c r="K736" s="192"/>
      <c r="L736" s="192"/>
      <c r="M736" s="192"/>
    </row>
    <row r="737" spans="1:13" x14ac:dyDescent="0.35">
      <c r="A737" s="192"/>
      <c r="D737" s="192"/>
      <c r="E737" s="192"/>
      <c r="F737" s="192"/>
      <c r="G737" s="192"/>
      <c r="J737" s="192"/>
      <c r="K737" s="192"/>
      <c r="L737" s="192"/>
      <c r="M737" s="192"/>
    </row>
    <row r="738" spans="1:13" x14ac:dyDescent="0.35">
      <c r="A738" s="192"/>
      <c r="D738" s="192"/>
      <c r="E738" s="192"/>
      <c r="F738" s="192"/>
      <c r="G738" s="192"/>
      <c r="J738" s="192"/>
      <c r="K738" s="192"/>
      <c r="L738" s="192"/>
      <c r="M738" s="192"/>
    </row>
    <row r="739" spans="1:13" x14ac:dyDescent="0.35">
      <c r="A739" s="192"/>
      <c r="D739" s="192"/>
      <c r="E739" s="192"/>
      <c r="F739" s="192"/>
      <c r="G739" s="192"/>
      <c r="J739" s="192"/>
      <c r="K739" s="192"/>
      <c r="L739" s="192"/>
      <c r="M739" s="192"/>
    </row>
    <row r="740" spans="1:13" x14ac:dyDescent="0.35">
      <c r="A740" s="192"/>
      <c r="D740" s="192"/>
      <c r="E740" s="192"/>
      <c r="F740" s="192"/>
      <c r="G740" s="192"/>
      <c r="J740" s="192"/>
      <c r="K740" s="192"/>
      <c r="L740" s="192"/>
      <c r="M740" s="192"/>
    </row>
    <row r="741" spans="1:13" x14ac:dyDescent="0.35">
      <c r="A741" s="192"/>
      <c r="D741" s="192"/>
      <c r="E741" s="192"/>
      <c r="F741" s="192"/>
      <c r="G741" s="192"/>
      <c r="J741" s="192"/>
      <c r="K741" s="192"/>
      <c r="L741" s="192"/>
      <c r="M741" s="192"/>
    </row>
    <row r="742" spans="1:13" x14ac:dyDescent="0.35">
      <c r="A742" s="192"/>
      <c r="D742" s="192"/>
      <c r="E742" s="192"/>
      <c r="F742" s="192"/>
      <c r="G742" s="192"/>
      <c r="J742" s="192"/>
      <c r="K742" s="192"/>
      <c r="L742" s="192"/>
      <c r="M742" s="192"/>
    </row>
    <row r="743" spans="1:13" x14ac:dyDescent="0.35">
      <c r="A743" s="192"/>
      <c r="D743" s="192"/>
      <c r="E743" s="192"/>
      <c r="F743" s="192"/>
      <c r="G743" s="192"/>
      <c r="J743" s="192"/>
      <c r="K743" s="192"/>
      <c r="L743" s="192"/>
      <c r="M743" s="192"/>
    </row>
    <row r="744" spans="1:13" x14ac:dyDescent="0.35">
      <c r="A744" s="192"/>
      <c r="D744" s="192"/>
      <c r="E744" s="192"/>
      <c r="F744" s="192"/>
      <c r="G744" s="192"/>
      <c r="J744" s="192"/>
      <c r="K744" s="192"/>
      <c r="L744" s="192"/>
      <c r="M744" s="192"/>
    </row>
    <row r="745" spans="1:13" x14ac:dyDescent="0.35">
      <c r="A745" s="192"/>
      <c r="D745" s="192"/>
      <c r="E745" s="192"/>
      <c r="F745" s="192"/>
      <c r="G745" s="192"/>
      <c r="J745" s="192"/>
      <c r="K745" s="192"/>
      <c r="L745" s="192"/>
      <c r="M745" s="192"/>
    </row>
    <row r="746" spans="1:13" x14ac:dyDescent="0.35">
      <c r="A746" s="192"/>
      <c r="D746" s="192"/>
      <c r="E746" s="192"/>
      <c r="F746" s="192"/>
      <c r="G746" s="192"/>
      <c r="J746" s="192"/>
      <c r="K746" s="192"/>
      <c r="L746" s="192"/>
      <c r="M746" s="192"/>
    </row>
    <row r="747" spans="1:13" x14ac:dyDescent="0.35">
      <c r="A747" s="192"/>
      <c r="D747" s="192"/>
      <c r="E747" s="192"/>
      <c r="F747" s="192"/>
      <c r="G747" s="192"/>
      <c r="J747" s="192"/>
      <c r="K747" s="192"/>
      <c r="L747" s="192"/>
      <c r="M747" s="192"/>
    </row>
    <row r="748" spans="1:13" x14ac:dyDescent="0.35">
      <c r="A748" s="192"/>
      <c r="D748" s="192"/>
      <c r="E748" s="192"/>
      <c r="F748" s="192"/>
      <c r="G748" s="192"/>
      <c r="J748" s="192"/>
      <c r="K748" s="192"/>
      <c r="L748" s="192"/>
      <c r="M748" s="192"/>
    </row>
    <row r="749" spans="1:13" x14ac:dyDescent="0.35">
      <c r="A749" s="192"/>
      <c r="D749" s="192"/>
      <c r="E749" s="192"/>
      <c r="F749" s="192"/>
      <c r="G749" s="192"/>
      <c r="J749" s="192"/>
      <c r="K749" s="192"/>
      <c r="L749" s="192"/>
      <c r="M749" s="192"/>
    </row>
    <row r="750" spans="1:13" x14ac:dyDescent="0.35">
      <c r="A750" s="192"/>
      <c r="D750" s="192"/>
      <c r="E750" s="192"/>
      <c r="F750" s="192"/>
      <c r="G750" s="192"/>
      <c r="J750" s="192"/>
      <c r="K750" s="192"/>
      <c r="L750" s="192"/>
      <c r="M750" s="192"/>
    </row>
    <row r="751" spans="1:13" x14ac:dyDescent="0.35">
      <c r="A751" s="192"/>
      <c r="D751" s="192"/>
      <c r="E751" s="192"/>
      <c r="F751" s="192"/>
      <c r="G751" s="192"/>
      <c r="J751" s="192"/>
      <c r="K751" s="192"/>
      <c r="L751" s="192"/>
      <c r="M751" s="192"/>
    </row>
    <row r="752" spans="1:13" x14ac:dyDescent="0.35">
      <c r="A752" s="192"/>
      <c r="D752" s="192"/>
      <c r="E752" s="192"/>
      <c r="F752" s="192"/>
      <c r="G752" s="192"/>
      <c r="J752" s="192"/>
      <c r="K752" s="192"/>
      <c r="L752" s="192"/>
      <c r="M752" s="192"/>
    </row>
    <row r="753" spans="1:13" x14ac:dyDescent="0.35">
      <c r="A753" s="192"/>
      <c r="D753" s="192"/>
      <c r="E753" s="192"/>
      <c r="F753" s="192"/>
      <c r="G753" s="192"/>
      <c r="J753" s="192"/>
      <c r="K753" s="192"/>
      <c r="L753" s="192"/>
      <c r="M753" s="192"/>
    </row>
    <row r="754" spans="1:13" x14ac:dyDescent="0.35">
      <c r="A754" s="192"/>
      <c r="D754" s="192"/>
      <c r="E754" s="192"/>
      <c r="F754" s="192"/>
      <c r="G754" s="192"/>
      <c r="J754" s="192"/>
      <c r="K754" s="192"/>
      <c r="L754" s="192"/>
      <c r="M754" s="192"/>
    </row>
    <row r="755" spans="1:13" x14ac:dyDescent="0.35">
      <c r="A755" s="192"/>
      <c r="D755" s="192"/>
      <c r="E755" s="192"/>
      <c r="F755" s="192"/>
      <c r="G755" s="192"/>
      <c r="J755" s="192"/>
      <c r="K755" s="192"/>
      <c r="L755" s="192"/>
      <c r="M755" s="192"/>
    </row>
    <row r="756" spans="1:13" x14ac:dyDescent="0.35">
      <c r="A756" s="192"/>
      <c r="D756" s="192"/>
      <c r="E756" s="192"/>
      <c r="F756" s="192"/>
      <c r="G756" s="192"/>
      <c r="J756" s="192"/>
      <c r="K756" s="192"/>
      <c r="L756" s="192"/>
      <c r="M756" s="192"/>
    </row>
    <row r="757" spans="1:13" x14ac:dyDescent="0.35">
      <c r="A757" s="192"/>
      <c r="D757" s="192"/>
      <c r="E757" s="192"/>
      <c r="F757" s="192"/>
      <c r="G757" s="192"/>
      <c r="J757" s="192"/>
      <c r="K757" s="192"/>
      <c r="L757" s="192"/>
      <c r="M757" s="192"/>
    </row>
    <row r="758" spans="1:13" x14ac:dyDescent="0.35">
      <c r="A758" s="192"/>
      <c r="D758" s="192"/>
      <c r="E758" s="192"/>
      <c r="F758" s="192"/>
      <c r="G758" s="192"/>
      <c r="J758" s="192"/>
      <c r="K758" s="192"/>
      <c r="L758" s="192"/>
      <c r="M758" s="192"/>
    </row>
    <row r="759" spans="1:13" x14ac:dyDescent="0.35">
      <c r="A759" s="192"/>
      <c r="D759" s="192"/>
      <c r="E759" s="192"/>
      <c r="F759" s="192"/>
      <c r="G759" s="192"/>
      <c r="J759" s="192"/>
      <c r="K759" s="192"/>
      <c r="L759" s="192"/>
      <c r="M759" s="192"/>
    </row>
    <row r="760" spans="1:13" x14ac:dyDescent="0.35">
      <c r="A760" s="192"/>
      <c r="D760" s="192"/>
      <c r="E760" s="192"/>
      <c r="F760" s="192"/>
      <c r="G760" s="192"/>
      <c r="J760" s="192"/>
      <c r="K760" s="192"/>
      <c r="L760" s="192"/>
      <c r="M760" s="192"/>
    </row>
    <row r="761" spans="1:13" x14ac:dyDescent="0.35">
      <c r="A761" s="192"/>
      <c r="D761" s="192"/>
      <c r="E761" s="192"/>
      <c r="F761" s="192"/>
      <c r="G761" s="192"/>
      <c r="J761" s="192"/>
      <c r="K761" s="192"/>
      <c r="L761" s="192"/>
      <c r="M761" s="192"/>
    </row>
    <row r="762" spans="1:13" x14ac:dyDescent="0.35">
      <c r="A762" s="192"/>
      <c r="D762" s="192"/>
      <c r="E762" s="192"/>
      <c r="F762" s="192"/>
      <c r="G762" s="192"/>
      <c r="J762" s="192"/>
      <c r="K762" s="192"/>
      <c r="L762" s="192"/>
      <c r="M762" s="192"/>
    </row>
    <row r="763" spans="1:13" x14ac:dyDescent="0.35">
      <c r="A763" s="192"/>
      <c r="D763" s="192"/>
      <c r="E763" s="192"/>
      <c r="F763" s="192"/>
      <c r="G763" s="192"/>
      <c r="J763" s="192"/>
      <c r="K763" s="192"/>
      <c r="L763" s="192"/>
      <c r="M763" s="192"/>
    </row>
    <row r="764" spans="1:13" x14ac:dyDescent="0.35">
      <c r="A764" s="192"/>
      <c r="D764" s="192"/>
      <c r="E764" s="192"/>
      <c r="F764" s="192"/>
      <c r="G764" s="192"/>
      <c r="J764" s="192"/>
      <c r="K764" s="192"/>
      <c r="L764" s="192"/>
      <c r="M764" s="192"/>
    </row>
    <row r="765" spans="1:13" x14ac:dyDescent="0.35">
      <c r="A765" s="192"/>
      <c r="D765" s="192"/>
      <c r="E765" s="192"/>
      <c r="F765" s="192"/>
      <c r="G765" s="192"/>
      <c r="J765" s="192"/>
      <c r="K765" s="192"/>
      <c r="L765" s="192"/>
      <c r="M765" s="192"/>
    </row>
    <row r="766" spans="1:13" x14ac:dyDescent="0.35">
      <c r="A766" s="192"/>
      <c r="D766" s="192"/>
      <c r="E766" s="192"/>
      <c r="F766" s="192"/>
      <c r="G766" s="192"/>
      <c r="J766" s="192"/>
      <c r="K766" s="192"/>
      <c r="L766" s="192"/>
      <c r="M766" s="192"/>
    </row>
    <row r="767" spans="1:13" x14ac:dyDescent="0.35">
      <c r="A767" s="192"/>
      <c r="D767" s="192"/>
      <c r="E767" s="192"/>
      <c r="F767" s="192"/>
      <c r="G767" s="192"/>
      <c r="J767" s="192"/>
      <c r="K767" s="192"/>
      <c r="L767" s="192"/>
      <c r="M767" s="192"/>
    </row>
    <row r="768" spans="1:13" x14ac:dyDescent="0.35">
      <c r="A768" s="192"/>
      <c r="D768" s="192"/>
      <c r="E768" s="192"/>
      <c r="F768" s="192"/>
      <c r="G768" s="192"/>
      <c r="J768" s="192"/>
      <c r="K768" s="192"/>
      <c r="L768" s="192"/>
      <c r="M768" s="192"/>
    </row>
    <row r="769" spans="1:13" x14ac:dyDescent="0.35">
      <c r="A769" s="192"/>
      <c r="D769" s="192"/>
      <c r="E769" s="192"/>
      <c r="F769" s="192"/>
      <c r="G769" s="192"/>
      <c r="J769" s="192"/>
      <c r="K769" s="192"/>
      <c r="L769" s="192"/>
      <c r="M769" s="192"/>
    </row>
    <row r="770" spans="1:13" x14ac:dyDescent="0.35">
      <c r="A770" s="192"/>
      <c r="D770" s="192"/>
      <c r="E770" s="192"/>
      <c r="F770" s="192"/>
      <c r="G770" s="192"/>
      <c r="J770" s="192"/>
      <c r="K770" s="192"/>
      <c r="L770" s="192"/>
      <c r="M770" s="192"/>
    </row>
    <row r="771" spans="1:13" x14ac:dyDescent="0.35">
      <c r="A771" s="192"/>
      <c r="D771" s="192"/>
      <c r="E771" s="192"/>
      <c r="F771" s="192"/>
      <c r="G771" s="192"/>
      <c r="J771" s="192"/>
      <c r="K771" s="192"/>
      <c r="L771" s="192"/>
      <c r="M771" s="192"/>
    </row>
    <row r="772" spans="1:13" x14ac:dyDescent="0.35">
      <c r="A772" s="192"/>
      <c r="D772" s="192"/>
      <c r="E772" s="192"/>
      <c r="F772" s="192"/>
      <c r="G772" s="192"/>
      <c r="J772" s="192"/>
      <c r="K772" s="192"/>
      <c r="L772" s="192"/>
      <c r="M772" s="192"/>
    </row>
    <row r="773" spans="1:13" x14ac:dyDescent="0.35">
      <c r="A773" s="192"/>
      <c r="D773" s="192"/>
      <c r="E773" s="192"/>
      <c r="F773" s="192"/>
      <c r="G773" s="192"/>
      <c r="J773" s="192"/>
      <c r="K773" s="192"/>
      <c r="L773" s="192"/>
      <c r="M773" s="192"/>
    </row>
    <row r="774" spans="1:13" x14ac:dyDescent="0.35">
      <c r="A774" s="192"/>
      <c r="D774" s="192"/>
      <c r="E774" s="192"/>
      <c r="F774" s="192"/>
      <c r="G774" s="192"/>
      <c r="J774" s="192"/>
      <c r="K774" s="192"/>
      <c r="L774" s="192"/>
      <c r="M774" s="192"/>
    </row>
    <row r="775" spans="1:13" x14ac:dyDescent="0.35">
      <c r="A775" s="192"/>
      <c r="D775" s="192"/>
      <c r="E775" s="192"/>
      <c r="F775" s="192"/>
      <c r="G775" s="192"/>
      <c r="J775" s="192"/>
      <c r="K775" s="192"/>
      <c r="L775" s="192"/>
      <c r="M775" s="192"/>
    </row>
    <row r="776" spans="1:13" x14ac:dyDescent="0.35">
      <c r="A776" s="192"/>
      <c r="D776" s="192"/>
      <c r="E776" s="192"/>
      <c r="F776" s="192"/>
      <c r="G776" s="192"/>
      <c r="J776" s="192"/>
      <c r="K776" s="192"/>
      <c r="L776" s="192"/>
      <c r="M776" s="192"/>
    </row>
    <row r="777" spans="1:13" x14ac:dyDescent="0.35">
      <c r="A777" s="192"/>
      <c r="D777" s="192"/>
      <c r="E777" s="192"/>
      <c r="F777" s="192"/>
      <c r="G777" s="192"/>
      <c r="J777" s="192"/>
      <c r="K777" s="192"/>
      <c r="L777" s="192"/>
      <c r="M777" s="192"/>
    </row>
    <row r="778" spans="1:13" x14ac:dyDescent="0.35">
      <c r="A778" s="192"/>
      <c r="D778" s="192"/>
      <c r="E778" s="192"/>
      <c r="F778" s="192"/>
      <c r="G778" s="192"/>
      <c r="J778" s="192"/>
      <c r="K778" s="192"/>
      <c r="L778" s="192"/>
      <c r="M778" s="192"/>
    </row>
    <row r="779" spans="1:13" x14ac:dyDescent="0.35">
      <c r="A779" s="192"/>
      <c r="D779" s="192"/>
      <c r="E779" s="192"/>
      <c r="F779" s="192"/>
      <c r="G779" s="192"/>
      <c r="J779" s="192"/>
      <c r="K779" s="192"/>
      <c r="L779" s="192"/>
      <c r="M779" s="192"/>
    </row>
    <row r="780" spans="1:13" x14ac:dyDescent="0.35">
      <c r="A780" s="192"/>
      <c r="D780" s="192"/>
      <c r="E780" s="192"/>
      <c r="F780" s="192"/>
      <c r="G780" s="192"/>
      <c r="J780" s="192"/>
      <c r="K780" s="192"/>
      <c r="L780" s="192"/>
      <c r="M780" s="192"/>
    </row>
    <row r="781" spans="1:13" x14ac:dyDescent="0.35">
      <c r="A781" s="192"/>
      <c r="D781" s="192"/>
      <c r="E781" s="192"/>
      <c r="F781" s="192"/>
      <c r="G781" s="192"/>
      <c r="J781" s="192"/>
      <c r="K781" s="192"/>
      <c r="L781" s="192"/>
      <c r="M781" s="192"/>
    </row>
    <row r="782" spans="1:13" x14ac:dyDescent="0.35">
      <c r="A782" s="192"/>
      <c r="D782" s="192"/>
      <c r="E782" s="192"/>
      <c r="F782" s="192"/>
      <c r="G782" s="192"/>
      <c r="J782" s="192"/>
      <c r="K782" s="192"/>
      <c r="L782" s="192"/>
      <c r="M782" s="192"/>
    </row>
    <row r="783" spans="1:13" x14ac:dyDescent="0.35">
      <c r="A783" s="192"/>
      <c r="D783" s="192"/>
      <c r="E783" s="192"/>
      <c r="F783" s="192"/>
      <c r="G783" s="192"/>
      <c r="J783" s="192"/>
      <c r="K783" s="192"/>
      <c r="L783" s="192"/>
      <c r="M783" s="192"/>
    </row>
    <row r="784" spans="1:13" x14ac:dyDescent="0.35">
      <c r="A784" s="192"/>
      <c r="D784" s="192"/>
      <c r="E784" s="192"/>
      <c r="F784" s="192"/>
      <c r="G784" s="192"/>
      <c r="J784" s="192"/>
      <c r="K784" s="192"/>
      <c r="L784" s="192"/>
      <c r="M784" s="192"/>
    </row>
    <row r="785" spans="1:13" x14ac:dyDescent="0.35">
      <c r="A785" s="192"/>
      <c r="D785" s="192"/>
      <c r="E785" s="192"/>
      <c r="F785" s="192"/>
      <c r="G785" s="192"/>
      <c r="J785" s="192"/>
      <c r="K785" s="192"/>
      <c r="L785" s="192"/>
      <c r="M785" s="192"/>
    </row>
    <row r="786" spans="1:13" x14ac:dyDescent="0.35">
      <c r="A786" s="192"/>
      <c r="D786" s="192"/>
      <c r="E786" s="192"/>
      <c r="F786" s="192"/>
      <c r="G786" s="192"/>
      <c r="J786" s="192"/>
      <c r="K786" s="192"/>
      <c r="L786" s="192"/>
      <c r="M786" s="192"/>
    </row>
    <row r="787" spans="1:13" x14ac:dyDescent="0.35">
      <c r="A787" s="192"/>
      <c r="D787" s="192"/>
      <c r="E787" s="192"/>
      <c r="F787" s="192"/>
      <c r="G787" s="192"/>
      <c r="J787" s="192"/>
      <c r="K787" s="192"/>
      <c r="L787" s="192"/>
      <c r="M787" s="192"/>
    </row>
    <row r="788" spans="1:13" x14ac:dyDescent="0.35">
      <c r="A788" s="192"/>
      <c r="D788" s="192"/>
      <c r="E788" s="192"/>
      <c r="F788" s="192"/>
      <c r="G788" s="192"/>
      <c r="J788" s="192"/>
      <c r="K788" s="192"/>
      <c r="L788" s="192"/>
      <c r="M788" s="192"/>
    </row>
    <row r="789" spans="1:13" x14ac:dyDescent="0.35">
      <c r="A789" s="192"/>
      <c r="D789" s="192"/>
      <c r="E789" s="192"/>
      <c r="F789" s="192"/>
      <c r="G789" s="192"/>
      <c r="J789" s="192"/>
      <c r="K789" s="192"/>
      <c r="L789" s="192"/>
      <c r="M789" s="192"/>
    </row>
    <row r="790" spans="1:13" x14ac:dyDescent="0.35">
      <c r="A790" s="192"/>
      <c r="D790" s="192"/>
      <c r="E790" s="192"/>
      <c r="F790" s="192"/>
      <c r="G790" s="192"/>
      <c r="J790" s="192"/>
      <c r="K790" s="192"/>
      <c r="L790" s="192"/>
      <c r="M790" s="192"/>
    </row>
    <row r="791" spans="1:13" x14ac:dyDescent="0.35">
      <c r="A791" s="192"/>
      <c r="D791" s="192"/>
      <c r="E791" s="192"/>
      <c r="F791" s="192"/>
      <c r="G791" s="192"/>
      <c r="J791" s="192"/>
      <c r="K791" s="192"/>
      <c r="L791" s="192"/>
      <c r="M791" s="192"/>
    </row>
    <row r="792" spans="1:13" x14ac:dyDescent="0.35">
      <c r="A792" s="192"/>
      <c r="D792" s="192"/>
      <c r="E792" s="192"/>
      <c r="F792" s="192"/>
      <c r="G792" s="192"/>
      <c r="J792" s="192"/>
      <c r="K792" s="192"/>
      <c r="L792" s="192"/>
      <c r="M792" s="192"/>
    </row>
    <row r="793" spans="1:13" x14ac:dyDescent="0.35">
      <c r="A793" s="192"/>
      <c r="D793" s="192"/>
      <c r="E793" s="192"/>
      <c r="F793" s="192"/>
      <c r="G793" s="192"/>
      <c r="J793" s="192"/>
      <c r="K793" s="192"/>
      <c r="L793" s="192"/>
      <c r="M793" s="192"/>
    </row>
    <row r="794" spans="1:13" x14ac:dyDescent="0.35">
      <c r="A794" s="192"/>
      <c r="D794" s="192"/>
      <c r="E794" s="192"/>
      <c r="F794" s="192"/>
      <c r="G794" s="192"/>
      <c r="J794" s="192"/>
      <c r="K794" s="192"/>
      <c r="L794" s="192"/>
      <c r="M794" s="192"/>
    </row>
    <row r="795" spans="1:13" x14ac:dyDescent="0.35">
      <c r="A795" s="192"/>
      <c r="D795" s="192"/>
      <c r="E795" s="192"/>
      <c r="F795" s="192"/>
      <c r="G795" s="192"/>
      <c r="J795" s="192"/>
      <c r="K795" s="192"/>
      <c r="L795" s="192"/>
      <c r="M795" s="192"/>
    </row>
    <row r="796" spans="1:13" x14ac:dyDescent="0.35">
      <c r="A796" s="192"/>
      <c r="D796" s="192"/>
      <c r="E796" s="192"/>
      <c r="F796" s="192"/>
      <c r="G796" s="192"/>
      <c r="J796" s="192"/>
      <c r="K796" s="192"/>
      <c r="L796" s="192"/>
      <c r="M796" s="192"/>
    </row>
    <row r="797" spans="1:13" x14ac:dyDescent="0.35">
      <c r="A797" s="192"/>
      <c r="D797" s="192"/>
      <c r="E797" s="192"/>
      <c r="F797" s="192"/>
      <c r="G797" s="192"/>
      <c r="J797" s="192"/>
      <c r="K797" s="192"/>
      <c r="L797" s="192"/>
      <c r="M797" s="192"/>
    </row>
    <row r="798" spans="1:13" x14ac:dyDescent="0.35">
      <c r="A798" s="192"/>
      <c r="D798" s="192"/>
      <c r="E798" s="192"/>
      <c r="F798" s="192"/>
      <c r="G798" s="192"/>
      <c r="J798" s="192"/>
      <c r="K798" s="192"/>
      <c r="L798" s="192"/>
      <c r="M798" s="192"/>
    </row>
    <row r="799" spans="1:13" x14ac:dyDescent="0.35">
      <c r="A799" s="192"/>
      <c r="D799" s="192"/>
      <c r="E799" s="192"/>
      <c r="F799" s="192"/>
      <c r="G799" s="192"/>
      <c r="J799" s="192"/>
      <c r="K799" s="192"/>
      <c r="L799" s="192"/>
      <c r="M799" s="192"/>
    </row>
    <row r="800" spans="1:13" x14ac:dyDescent="0.35">
      <c r="A800" s="192"/>
      <c r="D800" s="192"/>
      <c r="E800" s="192"/>
      <c r="F800" s="192"/>
      <c r="G800" s="192"/>
      <c r="J800" s="192"/>
      <c r="K800" s="192"/>
      <c r="L800" s="192"/>
      <c r="M800" s="192"/>
    </row>
    <row r="801" spans="1:13" x14ac:dyDescent="0.35">
      <c r="A801" s="192"/>
      <c r="D801" s="192"/>
      <c r="E801" s="192"/>
      <c r="F801" s="192"/>
      <c r="G801" s="192"/>
      <c r="J801" s="192"/>
      <c r="K801" s="192"/>
      <c r="L801" s="192"/>
      <c r="M801" s="192"/>
    </row>
    <row r="802" spans="1:13" x14ac:dyDescent="0.35">
      <c r="A802" s="192"/>
      <c r="D802" s="192"/>
      <c r="E802" s="192"/>
      <c r="F802" s="192"/>
      <c r="G802" s="192"/>
      <c r="J802" s="192"/>
      <c r="K802" s="192"/>
      <c r="L802" s="192"/>
      <c r="M802" s="192"/>
    </row>
    <row r="803" spans="1:13" x14ac:dyDescent="0.35">
      <c r="A803" s="192"/>
      <c r="D803" s="192"/>
      <c r="E803" s="192"/>
      <c r="F803" s="192"/>
      <c r="G803" s="192"/>
      <c r="J803" s="192"/>
      <c r="K803" s="192"/>
      <c r="L803" s="192"/>
      <c r="M803" s="192"/>
    </row>
    <row r="804" spans="1:13" x14ac:dyDescent="0.35">
      <c r="A804" s="192"/>
      <c r="D804" s="192"/>
      <c r="E804" s="192"/>
      <c r="F804" s="192"/>
      <c r="G804" s="192"/>
      <c r="J804" s="192"/>
      <c r="K804" s="192"/>
      <c r="L804" s="192"/>
      <c r="M804" s="192"/>
    </row>
    <row r="805" spans="1:13" x14ac:dyDescent="0.35">
      <c r="A805" s="192"/>
      <c r="D805" s="192"/>
      <c r="E805" s="192"/>
      <c r="F805" s="192"/>
      <c r="G805" s="192"/>
      <c r="J805" s="192"/>
      <c r="K805" s="192"/>
      <c r="L805" s="192"/>
      <c r="M805" s="192"/>
    </row>
    <row r="806" spans="1:13" x14ac:dyDescent="0.35">
      <c r="A806" s="192"/>
      <c r="D806" s="192"/>
      <c r="E806" s="192"/>
      <c r="F806" s="192"/>
      <c r="G806" s="192"/>
      <c r="J806" s="192"/>
      <c r="K806" s="192"/>
      <c r="L806" s="192"/>
      <c r="M806" s="192"/>
    </row>
    <row r="807" spans="1:13" x14ac:dyDescent="0.35">
      <c r="A807" s="192"/>
      <c r="D807" s="192"/>
      <c r="E807" s="192"/>
      <c r="F807" s="192"/>
      <c r="G807" s="192"/>
      <c r="J807" s="192"/>
      <c r="K807" s="192"/>
      <c r="L807" s="192"/>
      <c r="M807" s="192"/>
    </row>
    <row r="808" spans="1:13" x14ac:dyDescent="0.35">
      <c r="A808" s="192"/>
      <c r="D808" s="192"/>
      <c r="E808" s="192"/>
      <c r="F808" s="192"/>
      <c r="G808" s="192"/>
      <c r="J808" s="192"/>
      <c r="K808" s="192"/>
      <c r="L808" s="192"/>
      <c r="M808" s="192"/>
    </row>
    <row r="809" spans="1:13" x14ac:dyDescent="0.35">
      <c r="A809" s="192"/>
      <c r="D809" s="192"/>
      <c r="E809" s="192"/>
      <c r="F809" s="192"/>
      <c r="G809" s="192"/>
      <c r="J809" s="192"/>
      <c r="K809" s="192"/>
      <c r="L809" s="192"/>
      <c r="M809" s="192"/>
    </row>
    <row r="810" spans="1:13" x14ac:dyDescent="0.35">
      <c r="A810" s="192"/>
      <c r="D810" s="192"/>
      <c r="E810" s="192"/>
      <c r="F810" s="192"/>
      <c r="G810" s="192"/>
      <c r="J810" s="192"/>
      <c r="K810" s="192"/>
      <c r="L810" s="192"/>
      <c r="M810" s="192"/>
    </row>
    <row r="811" spans="1:13" x14ac:dyDescent="0.35">
      <c r="A811" s="192"/>
      <c r="D811" s="192"/>
      <c r="E811" s="192"/>
      <c r="F811" s="192"/>
      <c r="G811" s="192"/>
      <c r="J811" s="192"/>
      <c r="K811" s="192"/>
      <c r="L811" s="192"/>
      <c r="M811" s="192"/>
    </row>
    <row r="812" spans="1:13" x14ac:dyDescent="0.35">
      <c r="A812" s="192"/>
      <c r="D812" s="192"/>
      <c r="E812" s="192"/>
      <c r="F812" s="192"/>
      <c r="G812" s="192"/>
      <c r="J812" s="192"/>
      <c r="K812" s="192"/>
      <c r="L812" s="192"/>
      <c r="M812" s="192"/>
    </row>
    <row r="813" spans="1:13" x14ac:dyDescent="0.35">
      <c r="A813" s="192"/>
      <c r="D813" s="192"/>
      <c r="E813" s="192"/>
      <c r="F813" s="192"/>
      <c r="G813" s="192"/>
      <c r="J813" s="192"/>
      <c r="K813" s="192"/>
      <c r="L813" s="192"/>
      <c r="M813" s="192"/>
    </row>
    <row r="814" spans="1:13" x14ac:dyDescent="0.35">
      <c r="A814" s="192"/>
      <c r="D814" s="192"/>
      <c r="E814" s="192"/>
      <c r="F814" s="192"/>
      <c r="G814" s="192"/>
      <c r="J814" s="192"/>
      <c r="K814" s="192"/>
      <c r="L814" s="192"/>
      <c r="M814" s="192"/>
    </row>
    <row r="815" spans="1:13" x14ac:dyDescent="0.35">
      <c r="A815" s="192"/>
      <c r="D815" s="192"/>
      <c r="E815" s="192"/>
      <c r="F815" s="192"/>
      <c r="G815" s="192"/>
      <c r="J815" s="192"/>
      <c r="K815" s="192"/>
      <c r="L815" s="192"/>
      <c r="M815" s="192"/>
    </row>
    <row r="816" spans="1:13" x14ac:dyDescent="0.35">
      <c r="A816" s="192"/>
      <c r="D816" s="192"/>
      <c r="E816" s="192"/>
      <c r="F816" s="192"/>
      <c r="G816" s="192"/>
      <c r="J816" s="192"/>
      <c r="K816" s="192"/>
      <c r="L816" s="192"/>
      <c r="M816" s="192"/>
    </row>
    <row r="817" spans="1:13" x14ac:dyDescent="0.35">
      <c r="A817" s="192"/>
      <c r="D817" s="192"/>
      <c r="E817" s="192"/>
      <c r="F817" s="192"/>
      <c r="G817" s="192"/>
      <c r="J817" s="192"/>
      <c r="K817" s="192"/>
      <c r="L817" s="192"/>
      <c r="M817" s="192"/>
    </row>
    <row r="818" spans="1:13" x14ac:dyDescent="0.35">
      <c r="A818" s="192"/>
      <c r="D818" s="192"/>
      <c r="E818" s="192"/>
      <c r="F818" s="192"/>
      <c r="G818" s="192"/>
      <c r="J818" s="192"/>
      <c r="K818" s="192"/>
      <c r="L818" s="192"/>
      <c r="M818" s="192"/>
    </row>
    <row r="819" spans="1:13" x14ac:dyDescent="0.35">
      <c r="A819" s="192"/>
      <c r="D819" s="192"/>
      <c r="E819" s="192"/>
      <c r="F819" s="192"/>
      <c r="G819" s="192"/>
      <c r="J819" s="192"/>
      <c r="K819" s="192"/>
      <c r="L819" s="192"/>
      <c r="M819" s="192"/>
    </row>
    <row r="820" spans="1:13" x14ac:dyDescent="0.35">
      <c r="A820" s="192"/>
      <c r="D820" s="192"/>
      <c r="E820" s="192"/>
      <c r="F820" s="192"/>
      <c r="G820" s="192"/>
      <c r="J820" s="192"/>
      <c r="K820" s="192"/>
      <c r="L820" s="192"/>
      <c r="M820" s="192"/>
    </row>
    <row r="821" spans="1:13" x14ac:dyDescent="0.35">
      <c r="A821" s="192"/>
      <c r="D821" s="192"/>
      <c r="E821" s="192"/>
      <c r="F821" s="192"/>
      <c r="G821" s="192"/>
      <c r="J821" s="192"/>
      <c r="K821" s="192"/>
      <c r="L821" s="192"/>
      <c r="M821" s="192"/>
    </row>
    <row r="822" spans="1:13" x14ac:dyDescent="0.35">
      <c r="A822" s="192"/>
      <c r="D822" s="192"/>
      <c r="E822" s="192"/>
      <c r="F822" s="192"/>
      <c r="G822" s="192"/>
      <c r="J822" s="192"/>
      <c r="K822" s="192"/>
      <c r="L822" s="192"/>
      <c r="M822" s="192"/>
    </row>
    <row r="823" spans="1:13" x14ac:dyDescent="0.35">
      <c r="A823" s="192"/>
      <c r="D823" s="192"/>
      <c r="E823" s="192"/>
      <c r="F823" s="192"/>
      <c r="G823" s="192"/>
      <c r="J823" s="192"/>
      <c r="K823" s="192"/>
      <c r="L823" s="192"/>
      <c r="M823" s="192"/>
    </row>
    <row r="824" spans="1:13" x14ac:dyDescent="0.35">
      <c r="A824" s="192"/>
      <c r="D824" s="192"/>
      <c r="E824" s="192"/>
      <c r="F824" s="192"/>
      <c r="G824" s="192"/>
      <c r="J824" s="192"/>
      <c r="K824" s="192"/>
      <c r="L824" s="192"/>
      <c r="M824" s="192"/>
    </row>
    <row r="825" spans="1:13" x14ac:dyDescent="0.35">
      <c r="A825" s="192"/>
      <c r="D825" s="192"/>
      <c r="E825" s="192"/>
      <c r="F825" s="192"/>
      <c r="G825" s="192"/>
      <c r="J825" s="192"/>
      <c r="K825" s="192"/>
      <c r="L825" s="192"/>
      <c r="M825" s="192"/>
    </row>
    <row r="826" spans="1:13" x14ac:dyDescent="0.35">
      <c r="A826" s="192"/>
      <c r="D826" s="192"/>
      <c r="E826" s="192"/>
      <c r="F826" s="192"/>
      <c r="G826" s="192"/>
      <c r="J826" s="192"/>
      <c r="K826" s="192"/>
      <c r="L826" s="192"/>
      <c r="M826" s="192"/>
    </row>
    <row r="827" spans="1:13" x14ac:dyDescent="0.35">
      <c r="A827" s="192"/>
      <c r="D827" s="192"/>
      <c r="E827" s="192"/>
      <c r="F827" s="192"/>
      <c r="G827" s="192"/>
      <c r="J827" s="192"/>
      <c r="K827" s="192"/>
      <c r="L827" s="192"/>
      <c r="M827" s="192"/>
    </row>
    <row r="828" spans="1:13" x14ac:dyDescent="0.35">
      <c r="A828" s="192"/>
      <c r="D828" s="192"/>
      <c r="E828" s="192"/>
      <c r="F828" s="192"/>
      <c r="G828" s="192"/>
      <c r="J828" s="192"/>
      <c r="K828" s="192"/>
      <c r="L828" s="192"/>
      <c r="M828" s="192"/>
    </row>
    <row r="829" spans="1:13" x14ac:dyDescent="0.35">
      <c r="A829" s="192"/>
      <c r="D829" s="192"/>
      <c r="E829" s="192"/>
      <c r="F829" s="192"/>
      <c r="G829" s="192"/>
      <c r="J829" s="192"/>
      <c r="K829" s="192"/>
      <c r="L829" s="192"/>
      <c r="M829" s="192"/>
    </row>
    <row r="830" spans="1:13" x14ac:dyDescent="0.35">
      <c r="A830" s="192"/>
      <c r="D830" s="192"/>
      <c r="E830" s="192"/>
      <c r="F830" s="192"/>
      <c r="G830" s="192"/>
      <c r="J830" s="192"/>
      <c r="K830" s="192"/>
      <c r="L830" s="192"/>
      <c r="M830" s="192"/>
    </row>
    <row r="831" spans="1:13" x14ac:dyDescent="0.35">
      <c r="A831" s="192"/>
      <c r="D831" s="192"/>
      <c r="E831" s="192"/>
      <c r="F831" s="192"/>
      <c r="G831" s="192"/>
      <c r="J831" s="192"/>
      <c r="K831" s="192"/>
      <c r="L831" s="192"/>
      <c r="M831" s="192"/>
    </row>
    <row r="832" spans="1:13" x14ac:dyDescent="0.35">
      <c r="A832" s="192"/>
      <c r="D832" s="192"/>
      <c r="E832" s="192"/>
      <c r="F832" s="192"/>
      <c r="G832" s="192"/>
      <c r="J832" s="192"/>
      <c r="K832" s="192"/>
      <c r="L832" s="192"/>
      <c r="M832" s="192"/>
    </row>
    <row r="833" spans="1:13" x14ac:dyDescent="0.35">
      <c r="A833" s="192"/>
      <c r="D833" s="192"/>
      <c r="E833" s="192"/>
      <c r="F833" s="192"/>
      <c r="G833" s="192"/>
      <c r="J833" s="192"/>
      <c r="K833" s="192"/>
      <c r="L833" s="192"/>
      <c r="M833" s="192"/>
    </row>
    <row r="834" spans="1:13" x14ac:dyDescent="0.35">
      <c r="A834" s="192"/>
      <c r="D834" s="192"/>
      <c r="E834" s="192"/>
      <c r="F834" s="192"/>
      <c r="G834" s="192"/>
      <c r="J834" s="192"/>
      <c r="K834" s="192"/>
      <c r="L834" s="192"/>
      <c r="M834" s="192"/>
    </row>
    <row r="835" spans="1:13" x14ac:dyDescent="0.35">
      <c r="A835" s="192"/>
      <c r="D835" s="192"/>
      <c r="E835" s="192"/>
      <c r="F835" s="192"/>
      <c r="G835" s="192"/>
      <c r="J835" s="192"/>
      <c r="K835" s="192"/>
      <c r="L835" s="192"/>
      <c r="M835" s="192"/>
    </row>
    <row r="836" spans="1:13" x14ac:dyDescent="0.35">
      <c r="A836" s="192"/>
      <c r="D836" s="192"/>
      <c r="E836" s="192"/>
      <c r="F836" s="192"/>
      <c r="G836" s="192"/>
      <c r="J836" s="192"/>
      <c r="K836" s="192"/>
      <c r="L836" s="192"/>
      <c r="M836" s="192"/>
    </row>
    <row r="837" spans="1:13" x14ac:dyDescent="0.35">
      <c r="A837" s="192"/>
      <c r="D837" s="192"/>
      <c r="E837" s="192"/>
      <c r="F837" s="192"/>
      <c r="G837" s="192"/>
      <c r="J837" s="192"/>
      <c r="K837" s="192"/>
      <c r="L837" s="192"/>
      <c r="M837" s="192"/>
    </row>
    <row r="838" spans="1:13" x14ac:dyDescent="0.35">
      <c r="A838" s="192"/>
      <c r="D838" s="192"/>
      <c r="E838" s="192"/>
      <c r="F838" s="192"/>
      <c r="G838" s="192"/>
      <c r="J838" s="192"/>
      <c r="K838" s="192"/>
      <c r="L838" s="192"/>
      <c r="M838" s="192"/>
    </row>
    <row r="839" spans="1:13" x14ac:dyDescent="0.35">
      <c r="A839" s="192"/>
      <c r="D839" s="192"/>
      <c r="E839" s="192"/>
      <c r="F839" s="192"/>
      <c r="G839" s="192"/>
      <c r="J839" s="192"/>
      <c r="K839" s="192"/>
      <c r="L839" s="192"/>
      <c r="M839" s="192"/>
    </row>
    <row r="840" spans="1:13" x14ac:dyDescent="0.35">
      <c r="A840" s="192"/>
      <c r="D840" s="192"/>
      <c r="E840" s="192"/>
      <c r="F840" s="192"/>
      <c r="G840" s="192"/>
      <c r="J840" s="192"/>
      <c r="K840" s="192"/>
      <c r="L840" s="192"/>
      <c r="M840" s="192"/>
    </row>
    <row r="841" spans="1:13" x14ac:dyDescent="0.35">
      <c r="A841" s="192"/>
      <c r="D841" s="192"/>
      <c r="E841" s="192"/>
      <c r="F841" s="192"/>
      <c r="G841" s="192"/>
      <c r="J841" s="192"/>
      <c r="K841" s="192"/>
      <c r="L841" s="192"/>
      <c r="M841" s="192"/>
    </row>
    <row r="842" spans="1:13" x14ac:dyDescent="0.35">
      <c r="A842" s="192"/>
      <c r="D842" s="192"/>
      <c r="E842" s="192"/>
      <c r="F842" s="192"/>
      <c r="G842" s="192"/>
      <c r="J842" s="192"/>
      <c r="K842" s="192"/>
      <c r="L842" s="192"/>
      <c r="M842" s="192"/>
    </row>
    <row r="843" spans="1:13" x14ac:dyDescent="0.35">
      <c r="A843" s="192"/>
      <c r="D843" s="192"/>
      <c r="E843" s="192"/>
      <c r="F843" s="192"/>
      <c r="G843" s="192"/>
      <c r="J843" s="192"/>
      <c r="K843" s="192"/>
      <c r="L843" s="192"/>
      <c r="M843" s="192"/>
    </row>
    <row r="844" spans="1:13" x14ac:dyDescent="0.35">
      <c r="A844" s="192"/>
      <c r="D844" s="192"/>
      <c r="E844" s="192"/>
      <c r="F844" s="192"/>
      <c r="G844" s="192"/>
      <c r="J844" s="192"/>
      <c r="K844" s="192"/>
      <c r="L844" s="192"/>
      <c r="M844" s="192"/>
    </row>
    <row r="845" spans="1:13" x14ac:dyDescent="0.35">
      <c r="A845" s="192"/>
      <c r="D845" s="192"/>
      <c r="E845" s="192"/>
      <c r="F845" s="192"/>
      <c r="G845" s="192"/>
      <c r="J845" s="192"/>
      <c r="K845" s="192"/>
      <c r="L845" s="192"/>
      <c r="M845" s="192"/>
    </row>
    <row r="846" spans="1:13" x14ac:dyDescent="0.35">
      <c r="A846" s="192"/>
      <c r="D846" s="192"/>
      <c r="E846" s="192"/>
      <c r="F846" s="192"/>
      <c r="G846" s="192"/>
      <c r="J846" s="192"/>
      <c r="K846" s="192"/>
      <c r="L846" s="192"/>
      <c r="M846" s="192"/>
    </row>
    <row r="847" spans="1:13" x14ac:dyDescent="0.35">
      <c r="A847" s="192"/>
      <c r="D847" s="192"/>
      <c r="E847" s="192"/>
      <c r="F847" s="192"/>
      <c r="G847" s="192"/>
      <c r="J847" s="192"/>
      <c r="K847" s="192"/>
      <c r="L847" s="192"/>
      <c r="M847" s="192"/>
    </row>
    <row r="848" spans="1:13" x14ac:dyDescent="0.35">
      <c r="A848" s="192"/>
      <c r="D848" s="192"/>
      <c r="E848" s="192"/>
      <c r="F848" s="192"/>
      <c r="G848" s="192"/>
      <c r="J848" s="192"/>
      <c r="K848" s="192"/>
      <c r="L848" s="192"/>
      <c r="M848" s="192"/>
    </row>
    <row r="849" spans="1:13" x14ac:dyDescent="0.35">
      <c r="A849" s="192"/>
      <c r="D849" s="192"/>
      <c r="E849" s="192"/>
      <c r="F849" s="192"/>
      <c r="G849" s="192"/>
      <c r="J849" s="192"/>
      <c r="K849" s="192"/>
      <c r="L849" s="192"/>
      <c r="M849" s="192"/>
    </row>
    <row r="850" spans="1:13" x14ac:dyDescent="0.35">
      <c r="A850" s="192"/>
      <c r="D850" s="192"/>
      <c r="E850" s="192"/>
      <c r="F850" s="192"/>
      <c r="G850" s="192"/>
      <c r="J850" s="192"/>
      <c r="K850" s="192"/>
      <c r="L850" s="192"/>
      <c r="M850" s="192"/>
    </row>
    <row r="851" spans="1:13" x14ac:dyDescent="0.35">
      <c r="A851" s="192"/>
      <c r="D851" s="192"/>
      <c r="E851" s="192"/>
      <c r="F851" s="192"/>
      <c r="G851" s="192"/>
      <c r="J851" s="192"/>
      <c r="K851" s="192"/>
      <c r="L851" s="192"/>
      <c r="M851" s="192"/>
    </row>
    <row r="852" spans="1:13" x14ac:dyDescent="0.35">
      <c r="A852" s="192"/>
      <c r="D852" s="192"/>
      <c r="E852" s="192"/>
      <c r="F852" s="192"/>
      <c r="G852" s="192"/>
      <c r="J852" s="192"/>
      <c r="K852" s="192"/>
      <c r="L852" s="192"/>
      <c r="M852" s="192"/>
    </row>
    <row r="853" spans="1:13" x14ac:dyDescent="0.35">
      <c r="A853" s="192"/>
      <c r="D853" s="192"/>
      <c r="E853" s="192"/>
      <c r="F853" s="192"/>
      <c r="G853" s="192"/>
      <c r="J853" s="192"/>
      <c r="K853" s="192"/>
      <c r="L853" s="192"/>
      <c r="M853" s="192"/>
    </row>
    <row r="854" spans="1:13" x14ac:dyDescent="0.35">
      <c r="A854" s="192"/>
      <c r="D854" s="192"/>
      <c r="E854" s="192"/>
      <c r="F854" s="192"/>
      <c r="G854" s="192"/>
      <c r="J854" s="192"/>
      <c r="K854" s="192"/>
      <c r="L854" s="192"/>
      <c r="M854" s="192"/>
    </row>
    <row r="855" spans="1:13" x14ac:dyDescent="0.35">
      <c r="A855" s="192"/>
      <c r="D855" s="192"/>
      <c r="E855" s="192"/>
      <c r="F855" s="192"/>
      <c r="G855" s="192"/>
      <c r="J855" s="192"/>
      <c r="K855" s="192"/>
      <c r="L855" s="192"/>
      <c r="M855" s="192"/>
    </row>
    <row r="856" spans="1:13" x14ac:dyDescent="0.35">
      <c r="A856" s="192"/>
      <c r="D856" s="192"/>
      <c r="E856" s="192"/>
      <c r="F856" s="192"/>
      <c r="G856" s="192"/>
      <c r="J856" s="192"/>
      <c r="K856" s="192"/>
      <c r="L856" s="192"/>
      <c r="M856" s="192"/>
    </row>
    <row r="857" spans="1:13" x14ac:dyDescent="0.35">
      <c r="A857" s="192"/>
      <c r="D857" s="192"/>
      <c r="E857" s="192"/>
      <c r="F857" s="192"/>
      <c r="G857" s="192"/>
      <c r="J857" s="192"/>
      <c r="K857" s="192"/>
      <c r="L857" s="192"/>
      <c r="M857" s="192"/>
    </row>
    <row r="858" spans="1:13" x14ac:dyDescent="0.35">
      <c r="A858" s="192"/>
      <c r="D858" s="192"/>
      <c r="E858" s="192"/>
      <c r="F858" s="192"/>
      <c r="G858" s="192"/>
      <c r="J858" s="192"/>
      <c r="K858" s="192"/>
      <c r="L858" s="192"/>
      <c r="M858" s="192"/>
    </row>
    <row r="859" spans="1:13" x14ac:dyDescent="0.35">
      <c r="A859" s="192"/>
      <c r="D859" s="192"/>
      <c r="E859" s="192"/>
      <c r="F859" s="192"/>
      <c r="G859" s="192"/>
      <c r="J859" s="192"/>
      <c r="K859" s="192"/>
      <c r="L859" s="192"/>
      <c r="M859" s="192"/>
    </row>
    <row r="860" spans="1:13" x14ac:dyDescent="0.35">
      <c r="A860" s="192"/>
      <c r="D860" s="192"/>
      <c r="E860" s="192"/>
      <c r="F860" s="192"/>
      <c r="G860" s="192"/>
      <c r="J860" s="192"/>
      <c r="K860" s="192"/>
      <c r="L860" s="192"/>
      <c r="M860" s="192"/>
    </row>
    <row r="861" spans="1:13" x14ac:dyDescent="0.35">
      <c r="A861" s="192"/>
      <c r="D861" s="192"/>
      <c r="E861" s="192"/>
      <c r="F861" s="192"/>
      <c r="G861" s="192"/>
      <c r="J861" s="192"/>
      <c r="K861" s="192"/>
      <c r="L861" s="192"/>
      <c r="M861" s="192"/>
    </row>
    <row r="862" spans="1:13" x14ac:dyDescent="0.35">
      <c r="A862" s="192"/>
      <c r="D862" s="192"/>
      <c r="E862" s="192"/>
      <c r="F862" s="192"/>
      <c r="G862" s="192"/>
      <c r="J862" s="192"/>
      <c r="K862" s="192"/>
      <c r="L862" s="192"/>
      <c r="M862" s="192"/>
    </row>
    <row r="863" spans="1:13" x14ac:dyDescent="0.35">
      <c r="A863" s="192"/>
      <c r="D863" s="192"/>
      <c r="E863" s="192"/>
      <c r="F863" s="192"/>
      <c r="G863" s="192"/>
      <c r="J863" s="192"/>
      <c r="K863" s="192"/>
      <c r="L863" s="192"/>
      <c r="M863" s="192"/>
    </row>
    <row r="864" spans="1:13" x14ac:dyDescent="0.35">
      <c r="A864" s="192"/>
      <c r="D864" s="192"/>
      <c r="E864" s="192"/>
      <c r="F864" s="192"/>
      <c r="G864" s="192"/>
      <c r="J864" s="192"/>
      <c r="K864" s="192"/>
      <c r="L864" s="192"/>
      <c r="M864" s="192"/>
    </row>
    <row r="865" spans="1:13" x14ac:dyDescent="0.35">
      <c r="A865" s="192"/>
      <c r="D865" s="192"/>
      <c r="E865" s="192"/>
      <c r="F865" s="192"/>
      <c r="G865" s="192"/>
      <c r="J865" s="192"/>
      <c r="K865" s="192"/>
      <c r="L865" s="192"/>
      <c r="M865" s="192"/>
    </row>
    <row r="866" spans="1:13" x14ac:dyDescent="0.35">
      <c r="A866" s="192"/>
      <c r="D866" s="192"/>
      <c r="E866" s="192"/>
      <c r="F866" s="192"/>
      <c r="G866" s="192"/>
      <c r="J866" s="192"/>
      <c r="K866" s="192"/>
      <c r="L866" s="192"/>
      <c r="M866" s="192"/>
    </row>
    <row r="867" spans="1:13" x14ac:dyDescent="0.35">
      <c r="A867" s="192"/>
      <c r="D867" s="192"/>
      <c r="E867" s="192"/>
      <c r="F867" s="192"/>
      <c r="G867" s="192"/>
      <c r="J867" s="192"/>
      <c r="K867" s="192"/>
      <c r="L867" s="192"/>
      <c r="M867" s="192"/>
    </row>
    <row r="868" spans="1:13" x14ac:dyDescent="0.35">
      <c r="A868" s="192"/>
      <c r="D868" s="192"/>
      <c r="E868" s="192"/>
      <c r="F868" s="192"/>
      <c r="G868" s="192"/>
      <c r="J868" s="192"/>
      <c r="K868" s="192"/>
      <c r="L868" s="192"/>
      <c r="M868" s="192"/>
    </row>
    <row r="869" spans="1:13" x14ac:dyDescent="0.35">
      <c r="A869" s="192"/>
      <c r="D869" s="192"/>
      <c r="E869" s="192"/>
      <c r="F869" s="192"/>
      <c r="G869" s="192"/>
      <c r="J869" s="192"/>
      <c r="K869" s="192"/>
      <c r="L869" s="192"/>
      <c r="M869" s="192"/>
    </row>
    <row r="870" spans="1:13" x14ac:dyDescent="0.35">
      <c r="A870" s="192"/>
      <c r="D870" s="192"/>
      <c r="E870" s="192"/>
      <c r="F870" s="192"/>
      <c r="G870" s="192"/>
      <c r="J870" s="192"/>
      <c r="K870" s="192"/>
      <c r="L870" s="192"/>
      <c r="M870" s="192"/>
    </row>
    <row r="871" spans="1:13" x14ac:dyDescent="0.35">
      <c r="A871" s="192"/>
      <c r="D871" s="192"/>
      <c r="E871" s="192"/>
      <c r="F871" s="192"/>
      <c r="G871" s="192"/>
      <c r="J871" s="192"/>
      <c r="K871" s="192"/>
      <c r="L871" s="192"/>
      <c r="M871" s="192"/>
    </row>
    <row r="872" spans="1:13" x14ac:dyDescent="0.35">
      <c r="A872" s="192"/>
      <c r="D872" s="192"/>
      <c r="E872" s="192"/>
      <c r="F872" s="192"/>
      <c r="G872" s="192"/>
      <c r="J872" s="192"/>
      <c r="K872" s="192"/>
      <c r="L872" s="192"/>
      <c r="M872" s="192"/>
    </row>
    <row r="873" spans="1:13" x14ac:dyDescent="0.35">
      <c r="A873" s="192"/>
      <c r="D873" s="192"/>
      <c r="E873" s="192"/>
      <c r="F873" s="192"/>
      <c r="G873" s="192"/>
      <c r="J873" s="192"/>
      <c r="K873" s="192"/>
      <c r="L873" s="192"/>
      <c r="M873" s="192"/>
    </row>
    <row r="874" spans="1:13" x14ac:dyDescent="0.35">
      <c r="A874" s="192"/>
      <c r="D874" s="192"/>
      <c r="E874" s="192"/>
      <c r="F874" s="192"/>
      <c r="G874" s="192"/>
      <c r="J874" s="192"/>
      <c r="K874" s="192"/>
      <c r="L874" s="192"/>
      <c r="M874" s="192"/>
    </row>
    <row r="875" spans="1:13" x14ac:dyDescent="0.35">
      <c r="A875" s="192"/>
      <c r="D875" s="192"/>
      <c r="E875" s="192"/>
      <c r="F875" s="192"/>
      <c r="G875" s="192"/>
      <c r="J875" s="192"/>
      <c r="K875" s="192"/>
      <c r="L875" s="192"/>
      <c r="M875" s="192"/>
    </row>
    <row r="876" spans="1:13" x14ac:dyDescent="0.35">
      <c r="A876" s="192"/>
      <c r="D876" s="192"/>
      <c r="E876" s="192"/>
      <c r="F876" s="192"/>
      <c r="G876" s="192"/>
      <c r="J876" s="192"/>
      <c r="K876" s="192"/>
      <c r="L876" s="192"/>
      <c r="M876" s="192"/>
    </row>
    <row r="877" spans="1:13" x14ac:dyDescent="0.35">
      <c r="A877" s="192"/>
      <c r="D877" s="192"/>
      <c r="E877" s="192"/>
      <c r="F877" s="192"/>
      <c r="G877" s="192"/>
      <c r="J877" s="192"/>
      <c r="K877" s="192"/>
      <c r="L877" s="192"/>
      <c r="M877" s="192"/>
    </row>
    <row r="878" spans="1:13" x14ac:dyDescent="0.35">
      <c r="A878" s="192"/>
      <c r="D878" s="192"/>
      <c r="E878" s="192"/>
      <c r="F878" s="192"/>
      <c r="G878" s="192"/>
      <c r="J878" s="192"/>
      <c r="K878" s="192"/>
      <c r="L878" s="192"/>
      <c r="M878" s="192"/>
    </row>
    <row r="879" spans="1:13" x14ac:dyDescent="0.35">
      <c r="A879" s="192"/>
      <c r="D879" s="192"/>
      <c r="E879" s="192"/>
      <c r="F879" s="192"/>
      <c r="G879" s="192"/>
      <c r="J879" s="192"/>
      <c r="K879" s="192"/>
      <c r="L879" s="192"/>
      <c r="M879" s="192"/>
    </row>
    <row r="880" spans="1:13" x14ac:dyDescent="0.35">
      <c r="A880" s="192"/>
      <c r="D880" s="192"/>
      <c r="E880" s="192"/>
      <c r="F880" s="192"/>
      <c r="G880" s="192"/>
      <c r="J880" s="192"/>
      <c r="K880" s="192"/>
      <c r="L880" s="192"/>
      <c r="M880" s="192"/>
    </row>
    <row r="881" spans="1:13" x14ac:dyDescent="0.35">
      <c r="A881" s="192"/>
      <c r="D881" s="192"/>
      <c r="E881" s="192"/>
      <c r="F881" s="192"/>
      <c r="G881" s="192"/>
      <c r="J881" s="192"/>
      <c r="K881" s="192"/>
      <c r="L881" s="192"/>
      <c r="M881" s="192"/>
    </row>
    <row r="882" spans="1:13" x14ac:dyDescent="0.35">
      <c r="A882" s="192"/>
      <c r="D882" s="192"/>
      <c r="E882" s="192"/>
      <c r="F882" s="192"/>
      <c r="G882" s="192"/>
      <c r="J882" s="192"/>
      <c r="K882" s="192"/>
      <c r="L882" s="192"/>
      <c r="M882" s="192"/>
    </row>
    <row r="883" spans="1:13" x14ac:dyDescent="0.35">
      <c r="A883" s="192"/>
      <c r="D883" s="192"/>
      <c r="E883" s="192"/>
      <c r="F883" s="192"/>
      <c r="G883" s="192"/>
      <c r="J883" s="192"/>
      <c r="K883" s="192"/>
      <c r="L883" s="192"/>
      <c r="M883" s="192"/>
    </row>
    <row r="884" spans="1:13" x14ac:dyDescent="0.35">
      <c r="A884" s="192"/>
      <c r="D884" s="192"/>
      <c r="E884" s="192"/>
      <c r="F884" s="192"/>
      <c r="G884" s="192"/>
      <c r="J884" s="192"/>
      <c r="K884" s="192"/>
      <c r="L884" s="192"/>
      <c r="M884" s="192"/>
    </row>
    <row r="885" spans="1:13" x14ac:dyDescent="0.35">
      <c r="A885" s="192"/>
      <c r="D885" s="192"/>
      <c r="E885" s="192"/>
      <c r="F885" s="192"/>
      <c r="G885" s="192"/>
      <c r="J885" s="192"/>
      <c r="K885" s="192"/>
      <c r="L885" s="192"/>
      <c r="M885" s="192"/>
    </row>
    <row r="886" spans="1:13" x14ac:dyDescent="0.35">
      <c r="A886" s="192"/>
      <c r="D886" s="192"/>
      <c r="E886" s="192"/>
      <c r="F886" s="192"/>
      <c r="G886" s="192"/>
      <c r="J886" s="192"/>
      <c r="K886" s="192"/>
      <c r="L886" s="192"/>
      <c r="M886" s="192"/>
    </row>
    <row r="887" spans="1:13" x14ac:dyDescent="0.35">
      <c r="A887" s="192"/>
      <c r="D887" s="192"/>
      <c r="E887" s="192"/>
      <c r="F887" s="192"/>
      <c r="G887" s="192"/>
      <c r="J887" s="192"/>
      <c r="K887" s="192"/>
      <c r="L887" s="192"/>
      <c r="M887" s="192"/>
    </row>
    <row r="888" spans="1:13" x14ac:dyDescent="0.35">
      <c r="A888" s="192"/>
      <c r="D888" s="192"/>
      <c r="E888" s="192"/>
      <c r="F888" s="192"/>
      <c r="G888" s="192"/>
      <c r="J888" s="192"/>
      <c r="K888" s="192"/>
      <c r="L888" s="192"/>
      <c r="M888" s="192"/>
    </row>
    <row r="889" spans="1:13" x14ac:dyDescent="0.35">
      <c r="A889" s="192"/>
      <c r="D889" s="192"/>
      <c r="E889" s="192"/>
      <c r="F889" s="192"/>
      <c r="G889" s="192"/>
      <c r="J889" s="192"/>
      <c r="K889" s="192"/>
      <c r="L889" s="192"/>
      <c r="M889" s="192"/>
    </row>
    <row r="890" spans="1:13" x14ac:dyDescent="0.35">
      <c r="A890" s="192"/>
      <c r="D890" s="192"/>
      <c r="E890" s="192"/>
      <c r="F890" s="192"/>
      <c r="G890" s="192"/>
      <c r="J890" s="192"/>
      <c r="K890" s="192"/>
      <c r="L890" s="192"/>
      <c r="M890" s="192"/>
    </row>
    <row r="891" spans="1:13" x14ac:dyDescent="0.35">
      <c r="A891" s="192"/>
      <c r="D891" s="192"/>
      <c r="E891" s="192"/>
      <c r="F891" s="192"/>
      <c r="G891" s="192"/>
      <c r="J891" s="192"/>
      <c r="K891" s="192"/>
      <c r="L891" s="192"/>
      <c r="M891" s="192"/>
    </row>
    <row r="892" spans="1:13" x14ac:dyDescent="0.35">
      <c r="A892" s="192"/>
      <c r="D892" s="192"/>
      <c r="E892" s="192"/>
      <c r="F892" s="192"/>
      <c r="G892" s="192"/>
      <c r="J892" s="192"/>
      <c r="K892" s="192"/>
      <c r="L892" s="192"/>
      <c r="M892" s="192"/>
    </row>
    <row r="893" spans="1:13" x14ac:dyDescent="0.35">
      <c r="A893" s="192"/>
      <c r="D893" s="192"/>
      <c r="E893" s="192"/>
      <c r="F893" s="192"/>
      <c r="G893" s="192"/>
      <c r="J893" s="192"/>
      <c r="K893" s="192"/>
      <c r="L893" s="192"/>
      <c r="M893" s="192"/>
    </row>
    <row r="894" spans="1:13" x14ac:dyDescent="0.35">
      <c r="A894" s="192"/>
      <c r="D894" s="192"/>
      <c r="E894" s="192"/>
      <c r="F894" s="192"/>
      <c r="G894" s="192"/>
      <c r="J894" s="192"/>
      <c r="K894" s="192"/>
      <c r="L894" s="192"/>
      <c r="M894" s="192"/>
    </row>
    <row r="895" spans="1:13" x14ac:dyDescent="0.35">
      <c r="A895" s="192"/>
      <c r="D895" s="192"/>
      <c r="E895" s="192"/>
      <c r="F895" s="192"/>
      <c r="G895" s="192"/>
      <c r="J895" s="192"/>
      <c r="K895" s="192"/>
      <c r="L895" s="192"/>
      <c r="M895" s="192"/>
    </row>
    <row r="896" spans="1:13" x14ac:dyDescent="0.35">
      <c r="A896" s="192"/>
      <c r="D896" s="192"/>
      <c r="E896" s="192"/>
      <c r="F896" s="192"/>
      <c r="G896" s="192"/>
      <c r="J896" s="192"/>
      <c r="K896" s="192"/>
      <c r="L896" s="192"/>
      <c r="M896" s="192"/>
    </row>
    <row r="897" spans="1:13" x14ac:dyDescent="0.35">
      <c r="A897" s="192"/>
      <c r="D897" s="192"/>
      <c r="E897" s="192"/>
      <c r="F897" s="192"/>
      <c r="G897" s="192"/>
      <c r="J897" s="192"/>
      <c r="K897" s="192"/>
      <c r="L897" s="192"/>
      <c r="M897" s="192"/>
    </row>
    <row r="898" spans="1:13" x14ac:dyDescent="0.35">
      <c r="A898" s="192"/>
      <c r="D898" s="192"/>
      <c r="E898" s="192"/>
      <c r="F898" s="192"/>
      <c r="G898" s="192"/>
      <c r="J898" s="192"/>
      <c r="K898" s="192"/>
      <c r="L898" s="192"/>
      <c r="M898" s="192"/>
    </row>
    <row r="899" spans="1:13" x14ac:dyDescent="0.35">
      <c r="A899" s="192"/>
      <c r="D899" s="192"/>
      <c r="E899" s="192"/>
      <c r="F899" s="192"/>
      <c r="G899" s="192"/>
      <c r="J899" s="192"/>
      <c r="K899" s="192"/>
      <c r="L899" s="192"/>
      <c r="M899" s="192"/>
    </row>
    <row r="900" spans="1:13" x14ac:dyDescent="0.35">
      <c r="A900" s="192"/>
      <c r="D900" s="192"/>
      <c r="E900" s="192"/>
      <c r="F900" s="192"/>
      <c r="G900" s="192"/>
      <c r="J900" s="192"/>
      <c r="K900" s="192"/>
      <c r="L900" s="192"/>
      <c r="M900" s="192"/>
    </row>
    <row r="901" spans="1:13" x14ac:dyDescent="0.35">
      <c r="A901" s="192"/>
      <c r="D901" s="192"/>
      <c r="E901" s="192"/>
      <c r="F901" s="192"/>
      <c r="G901" s="192"/>
      <c r="J901" s="192"/>
      <c r="K901" s="192"/>
      <c r="L901" s="192"/>
      <c r="M901" s="192"/>
    </row>
    <row r="902" spans="1:13" x14ac:dyDescent="0.35">
      <c r="A902" s="192"/>
      <c r="D902" s="192"/>
      <c r="E902" s="192"/>
      <c r="F902" s="192"/>
      <c r="G902" s="192"/>
      <c r="J902" s="192"/>
      <c r="K902" s="192"/>
      <c r="L902" s="192"/>
      <c r="M902" s="192"/>
    </row>
    <row r="903" spans="1:13" x14ac:dyDescent="0.35">
      <c r="A903" s="192"/>
      <c r="D903" s="192"/>
      <c r="E903" s="192"/>
      <c r="F903" s="192"/>
      <c r="G903" s="192"/>
      <c r="J903" s="192"/>
      <c r="K903" s="192"/>
      <c r="L903" s="192"/>
      <c r="M903" s="192"/>
    </row>
    <row r="904" spans="1:13" x14ac:dyDescent="0.35">
      <c r="A904" s="192"/>
      <c r="D904" s="192"/>
      <c r="E904" s="192"/>
      <c r="F904" s="192"/>
      <c r="G904" s="192"/>
      <c r="J904" s="192"/>
      <c r="K904" s="192"/>
      <c r="L904" s="192"/>
      <c r="M904" s="192"/>
    </row>
    <row r="905" spans="1:13" x14ac:dyDescent="0.35">
      <c r="A905" s="192"/>
      <c r="D905" s="192"/>
      <c r="E905" s="192"/>
      <c r="F905" s="192"/>
      <c r="G905" s="192"/>
      <c r="J905" s="192"/>
      <c r="K905" s="192"/>
      <c r="L905" s="192"/>
      <c r="M905" s="192"/>
    </row>
    <row r="906" spans="1:13" x14ac:dyDescent="0.35">
      <c r="A906" s="192"/>
      <c r="D906" s="192"/>
      <c r="E906" s="192"/>
      <c r="F906" s="192"/>
      <c r="G906" s="192"/>
      <c r="J906" s="192"/>
      <c r="K906" s="192"/>
      <c r="L906" s="192"/>
      <c r="M906" s="192"/>
    </row>
    <row r="907" spans="1:13" x14ac:dyDescent="0.35">
      <c r="A907" s="192"/>
      <c r="D907" s="192"/>
      <c r="E907" s="192"/>
      <c r="F907" s="192"/>
      <c r="G907" s="192"/>
      <c r="J907" s="192"/>
      <c r="K907" s="192"/>
      <c r="L907" s="192"/>
      <c r="M907" s="192"/>
    </row>
    <row r="908" spans="1:13" x14ac:dyDescent="0.35">
      <c r="A908" s="192"/>
      <c r="D908" s="192"/>
      <c r="E908" s="192"/>
      <c r="F908" s="192"/>
      <c r="G908" s="192"/>
      <c r="J908" s="192"/>
      <c r="K908" s="192"/>
      <c r="L908" s="192"/>
      <c r="M908" s="192"/>
    </row>
    <row r="909" spans="1:13" x14ac:dyDescent="0.35">
      <c r="A909" s="192"/>
      <c r="D909" s="192"/>
      <c r="E909" s="192"/>
      <c r="F909" s="192"/>
      <c r="G909" s="192"/>
      <c r="J909" s="192"/>
      <c r="K909" s="192"/>
      <c r="L909" s="192"/>
      <c r="M909" s="192"/>
    </row>
    <row r="910" spans="1:13" x14ac:dyDescent="0.35">
      <c r="A910" s="192"/>
      <c r="D910" s="192"/>
      <c r="E910" s="192"/>
      <c r="F910" s="192"/>
      <c r="G910" s="192"/>
      <c r="J910" s="192"/>
      <c r="K910" s="192"/>
      <c r="L910" s="192"/>
      <c r="M910" s="192"/>
    </row>
    <row r="911" spans="1:13" x14ac:dyDescent="0.35">
      <c r="A911" s="192"/>
      <c r="D911" s="192"/>
      <c r="E911" s="192"/>
      <c r="F911" s="192"/>
      <c r="G911" s="192"/>
      <c r="J911" s="192"/>
      <c r="K911" s="192"/>
      <c r="L911" s="192"/>
      <c r="M911" s="192"/>
    </row>
    <row r="912" spans="1:13" x14ac:dyDescent="0.35">
      <c r="A912" s="192"/>
      <c r="D912" s="192"/>
      <c r="E912" s="192"/>
      <c r="F912" s="192"/>
      <c r="G912" s="192"/>
      <c r="J912" s="192"/>
      <c r="K912" s="192"/>
      <c r="L912" s="192"/>
      <c r="M912" s="192"/>
    </row>
    <row r="913" spans="1:13" x14ac:dyDescent="0.35">
      <c r="A913" s="192"/>
      <c r="D913" s="192"/>
      <c r="E913" s="192"/>
      <c r="F913" s="192"/>
      <c r="G913" s="192"/>
      <c r="J913" s="192"/>
      <c r="K913" s="192"/>
      <c r="L913" s="192"/>
      <c r="M913" s="192"/>
    </row>
    <row r="914" spans="1:13" x14ac:dyDescent="0.35">
      <c r="A914" s="192"/>
      <c r="D914" s="192"/>
      <c r="E914" s="192"/>
      <c r="F914" s="192"/>
      <c r="G914" s="192"/>
      <c r="J914" s="192"/>
      <c r="K914" s="192"/>
      <c r="L914" s="192"/>
      <c r="M914" s="192"/>
    </row>
    <row r="915" spans="1:13" x14ac:dyDescent="0.35">
      <c r="A915" s="192"/>
      <c r="D915" s="192"/>
      <c r="E915" s="192"/>
      <c r="F915" s="192"/>
      <c r="G915" s="192"/>
      <c r="J915" s="192"/>
      <c r="K915" s="192"/>
      <c r="L915" s="192"/>
      <c r="M915" s="192"/>
    </row>
    <row r="916" spans="1:13" x14ac:dyDescent="0.35">
      <c r="A916" s="192"/>
      <c r="D916" s="192"/>
      <c r="E916" s="192"/>
      <c r="F916" s="192"/>
      <c r="G916" s="192"/>
      <c r="J916" s="192"/>
      <c r="K916" s="192"/>
      <c r="L916" s="192"/>
      <c r="M916" s="192"/>
    </row>
    <row r="917" spans="1:13" x14ac:dyDescent="0.35">
      <c r="A917" s="192"/>
      <c r="D917" s="192"/>
      <c r="E917" s="192"/>
      <c r="F917" s="192"/>
      <c r="G917" s="192"/>
      <c r="J917" s="192"/>
      <c r="K917" s="192"/>
      <c r="L917" s="192"/>
      <c r="M917" s="192"/>
    </row>
    <row r="918" spans="1:13" x14ac:dyDescent="0.35">
      <c r="A918" s="192"/>
      <c r="D918" s="192"/>
      <c r="E918" s="192"/>
      <c r="F918" s="192"/>
      <c r="G918" s="192"/>
      <c r="J918" s="192"/>
      <c r="K918" s="192"/>
      <c r="L918" s="192"/>
      <c r="M918" s="192"/>
    </row>
    <row r="919" spans="1:13" x14ac:dyDescent="0.35">
      <c r="A919" s="192"/>
      <c r="D919" s="192"/>
      <c r="E919" s="192"/>
      <c r="F919" s="192"/>
      <c r="G919" s="192"/>
      <c r="J919" s="192"/>
      <c r="K919" s="192"/>
      <c r="L919" s="192"/>
      <c r="M919" s="192"/>
    </row>
    <row r="920" spans="1:13" x14ac:dyDescent="0.35">
      <c r="A920" s="192"/>
      <c r="D920" s="192"/>
      <c r="E920" s="192"/>
      <c r="F920" s="192"/>
      <c r="G920" s="192"/>
      <c r="J920" s="192"/>
      <c r="K920" s="192"/>
      <c r="L920" s="192"/>
      <c r="M920" s="192"/>
    </row>
    <row r="921" spans="1:13" x14ac:dyDescent="0.35">
      <c r="A921" s="192"/>
      <c r="D921" s="192"/>
      <c r="E921" s="192"/>
      <c r="F921" s="192"/>
      <c r="G921" s="192"/>
      <c r="J921" s="192"/>
      <c r="K921" s="192"/>
      <c r="L921" s="192"/>
      <c r="M921" s="192"/>
    </row>
    <row r="922" spans="1:13" x14ac:dyDescent="0.35">
      <c r="A922" s="192"/>
      <c r="D922" s="192"/>
      <c r="E922" s="192"/>
      <c r="F922" s="192"/>
      <c r="G922" s="192"/>
      <c r="J922" s="192"/>
      <c r="K922" s="192"/>
      <c r="L922" s="192"/>
      <c r="M922" s="192"/>
    </row>
    <row r="923" spans="1:13" x14ac:dyDescent="0.35">
      <c r="A923" s="192"/>
      <c r="D923" s="192"/>
      <c r="E923" s="192"/>
      <c r="F923" s="192"/>
      <c r="G923" s="192"/>
      <c r="J923" s="192"/>
      <c r="K923" s="192"/>
      <c r="L923" s="192"/>
      <c r="M923" s="192"/>
    </row>
    <row r="924" spans="1:13" x14ac:dyDescent="0.35">
      <c r="A924" s="192"/>
      <c r="D924" s="192"/>
      <c r="E924" s="192"/>
      <c r="F924" s="192"/>
      <c r="G924" s="192"/>
      <c r="J924" s="192"/>
      <c r="K924" s="192"/>
      <c r="L924" s="192"/>
      <c r="M924" s="192"/>
    </row>
    <row r="925" spans="1:13" x14ac:dyDescent="0.35">
      <c r="A925" s="192"/>
      <c r="D925" s="192"/>
      <c r="E925" s="192"/>
      <c r="F925" s="192"/>
      <c r="G925" s="192"/>
      <c r="J925" s="192"/>
      <c r="K925" s="192"/>
      <c r="L925" s="192"/>
      <c r="M925" s="192"/>
    </row>
    <row r="926" spans="1:13" x14ac:dyDescent="0.35">
      <c r="A926" s="192"/>
      <c r="D926" s="192"/>
      <c r="E926" s="192"/>
      <c r="F926" s="192"/>
      <c r="G926" s="192"/>
      <c r="J926" s="192"/>
      <c r="K926" s="192"/>
      <c r="L926" s="192"/>
      <c r="M926" s="192"/>
    </row>
    <row r="927" spans="1:13" x14ac:dyDescent="0.35">
      <c r="A927" s="192"/>
      <c r="D927" s="192"/>
      <c r="E927" s="192"/>
      <c r="F927" s="192"/>
      <c r="G927" s="192"/>
      <c r="J927" s="192"/>
      <c r="K927" s="192"/>
      <c r="L927" s="192"/>
      <c r="M927" s="192"/>
    </row>
    <row r="928" spans="1:13" x14ac:dyDescent="0.35">
      <c r="A928" s="192"/>
      <c r="D928" s="192"/>
      <c r="E928" s="192"/>
      <c r="F928" s="192"/>
      <c r="G928" s="192"/>
      <c r="J928" s="192"/>
      <c r="K928" s="192"/>
      <c r="L928" s="192"/>
      <c r="M928" s="192"/>
    </row>
    <row r="929" spans="1:13" x14ac:dyDescent="0.35">
      <c r="A929" s="192"/>
      <c r="D929" s="192"/>
      <c r="E929" s="192"/>
      <c r="F929" s="192"/>
      <c r="G929" s="192"/>
      <c r="J929" s="192"/>
      <c r="K929" s="192"/>
      <c r="L929" s="192"/>
      <c r="M929" s="192"/>
    </row>
    <row r="930" spans="1:13" x14ac:dyDescent="0.35">
      <c r="A930" s="192"/>
      <c r="D930" s="192"/>
      <c r="E930" s="192"/>
      <c r="F930" s="192"/>
      <c r="G930" s="192"/>
      <c r="J930" s="192"/>
      <c r="K930" s="192"/>
      <c r="L930" s="192"/>
      <c r="M930" s="192"/>
    </row>
    <row r="931" spans="1:13" x14ac:dyDescent="0.35">
      <c r="A931" s="192"/>
      <c r="D931" s="192"/>
      <c r="E931" s="192"/>
      <c r="F931" s="192"/>
      <c r="G931" s="192"/>
      <c r="J931" s="192"/>
      <c r="K931" s="192"/>
      <c r="L931" s="192"/>
      <c r="M931" s="192"/>
    </row>
    <row r="932" spans="1:13" x14ac:dyDescent="0.35">
      <c r="A932" s="192"/>
      <c r="D932" s="192"/>
      <c r="E932" s="192"/>
      <c r="F932" s="192"/>
      <c r="G932" s="192"/>
      <c r="J932" s="192"/>
      <c r="K932" s="192"/>
      <c r="L932" s="192"/>
      <c r="M932" s="192"/>
    </row>
    <row r="933" spans="1:13" x14ac:dyDescent="0.35">
      <c r="A933" s="192"/>
      <c r="D933" s="192"/>
      <c r="E933" s="192"/>
      <c r="F933" s="192"/>
      <c r="G933" s="192"/>
      <c r="J933" s="192"/>
      <c r="K933" s="192"/>
      <c r="L933" s="192"/>
      <c r="M933" s="192"/>
    </row>
    <row r="934" spans="1:13" x14ac:dyDescent="0.35">
      <c r="A934" s="192"/>
      <c r="D934" s="192"/>
      <c r="E934" s="192"/>
      <c r="F934" s="192"/>
      <c r="G934" s="192"/>
      <c r="J934" s="192"/>
      <c r="K934" s="192"/>
      <c r="L934" s="192"/>
      <c r="M934" s="192"/>
    </row>
    <row r="935" spans="1:13" x14ac:dyDescent="0.35">
      <c r="A935" s="192"/>
      <c r="D935" s="192"/>
      <c r="E935" s="192"/>
      <c r="F935" s="192"/>
      <c r="G935" s="192"/>
      <c r="J935" s="192"/>
      <c r="K935" s="192"/>
      <c r="L935" s="192"/>
      <c r="M935" s="192"/>
    </row>
    <row r="936" spans="1:13" x14ac:dyDescent="0.35">
      <c r="A936" s="192"/>
      <c r="D936" s="192"/>
      <c r="E936" s="192"/>
      <c r="F936" s="192"/>
      <c r="G936" s="192"/>
      <c r="J936" s="192"/>
      <c r="K936" s="192"/>
      <c r="L936" s="192"/>
      <c r="M936" s="192"/>
    </row>
    <row r="937" spans="1:13" x14ac:dyDescent="0.35">
      <c r="A937" s="192"/>
      <c r="D937" s="192"/>
      <c r="E937" s="192"/>
      <c r="F937" s="192"/>
      <c r="G937" s="192"/>
      <c r="J937" s="192"/>
      <c r="K937" s="192"/>
      <c r="L937" s="192"/>
      <c r="M937" s="192"/>
    </row>
    <row r="938" spans="1:13" x14ac:dyDescent="0.35">
      <c r="A938" s="192"/>
      <c r="D938" s="192"/>
      <c r="E938" s="192"/>
      <c r="F938" s="192"/>
      <c r="G938" s="192"/>
      <c r="J938" s="192"/>
      <c r="K938" s="192"/>
      <c r="L938" s="192"/>
      <c r="M938" s="192"/>
    </row>
    <row r="939" spans="1:13" x14ac:dyDescent="0.35">
      <c r="A939" s="192"/>
      <c r="D939" s="192"/>
      <c r="E939" s="192"/>
      <c r="F939" s="192"/>
      <c r="G939" s="192"/>
      <c r="J939" s="192"/>
      <c r="K939" s="192"/>
      <c r="L939" s="192"/>
      <c r="M939" s="192"/>
    </row>
    <row r="940" spans="1:13" x14ac:dyDescent="0.35">
      <c r="A940" s="192"/>
      <c r="D940" s="192"/>
      <c r="E940" s="192"/>
      <c r="F940" s="192"/>
      <c r="G940" s="192"/>
      <c r="J940" s="192"/>
      <c r="K940" s="192"/>
      <c r="L940" s="192"/>
      <c r="M940" s="192"/>
    </row>
    <row r="941" spans="1:13" x14ac:dyDescent="0.35">
      <c r="A941" s="192"/>
      <c r="D941" s="192"/>
      <c r="E941" s="192"/>
      <c r="F941" s="192"/>
      <c r="G941" s="192"/>
      <c r="J941" s="192"/>
      <c r="K941" s="192"/>
      <c r="L941" s="192"/>
      <c r="M941" s="192"/>
    </row>
    <row r="942" spans="1:13" x14ac:dyDescent="0.35">
      <c r="A942" s="192"/>
      <c r="D942" s="192"/>
      <c r="E942" s="192"/>
      <c r="F942" s="192"/>
      <c r="G942" s="192"/>
      <c r="J942" s="192"/>
      <c r="K942" s="192"/>
      <c r="L942" s="192"/>
      <c r="M942" s="192"/>
    </row>
    <row r="943" spans="1:13" x14ac:dyDescent="0.35">
      <c r="A943" s="192"/>
      <c r="D943" s="192"/>
      <c r="E943" s="192"/>
      <c r="F943" s="192"/>
      <c r="G943" s="192"/>
      <c r="J943" s="192"/>
      <c r="K943" s="192"/>
      <c r="L943" s="192"/>
      <c r="M943" s="192"/>
    </row>
    <row r="944" spans="1:13" x14ac:dyDescent="0.35">
      <c r="A944" s="192"/>
      <c r="D944" s="192"/>
      <c r="E944" s="192"/>
      <c r="F944" s="192"/>
      <c r="G944" s="192"/>
      <c r="J944" s="192"/>
      <c r="K944" s="192"/>
      <c r="L944" s="192"/>
      <c r="M944" s="192"/>
    </row>
    <row r="945" spans="1:13" x14ac:dyDescent="0.35">
      <c r="A945" s="192"/>
      <c r="D945" s="192"/>
      <c r="E945" s="192"/>
      <c r="F945" s="192"/>
      <c r="G945" s="192"/>
      <c r="J945" s="192"/>
      <c r="K945" s="192"/>
      <c r="L945" s="192"/>
      <c r="M945" s="192"/>
    </row>
    <row r="946" spans="1:13" x14ac:dyDescent="0.35">
      <c r="A946" s="192"/>
      <c r="D946" s="192"/>
      <c r="E946" s="192"/>
      <c r="F946" s="192"/>
      <c r="G946" s="192"/>
      <c r="J946" s="192"/>
      <c r="K946" s="192"/>
      <c r="L946" s="192"/>
      <c r="M946" s="192"/>
    </row>
    <row r="947" spans="1:13" x14ac:dyDescent="0.35">
      <c r="A947" s="192"/>
      <c r="D947" s="192"/>
      <c r="E947" s="192"/>
      <c r="F947" s="192"/>
      <c r="G947" s="192"/>
      <c r="J947" s="192"/>
      <c r="K947" s="192"/>
      <c r="L947" s="192"/>
      <c r="M947" s="192"/>
    </row>
    <row r="948" spans="1:13" x14ac:dyDescent="0.35">
      <c r="A948" s="192"/>
      <c r="D948" s="192"/>
      <c r="E948" s="192"/>
      <c r="F948" s="192"/>
      <c r="G948" s="192"/>
      <c r="J948" s="192"/>
      <c r="K948" s="192"/>
      <c r="L948" s="192"/>
      <c r="M948" s="192"/>
    </row>
    <row r="949" spans="1:13" x14ac:dyDescent="0.35">
      <c r="A949" s="192"/>
      <c r="D949" s="192"/>
      <c r="E949" s="192"/>
      <c r="F949" s="192"/>
      <c r="G949" s="192"/>
      <c r="J949" s="192"/>
      <c r="K949" s="192"/>
      <c r="L949" s="192"/>
      <c r="M949" s="192"/>
    </row>
    <row r="950" spans="1:13" x14ac:dyDescent="0.35">
      <c r="A950" s="192"/>
      <c r="D950" s="192"/>
      <c r="E950" s="192"/>
      <c r="F950" s="192"/>
      <c r="G950" s="192"/>
      <c r="J950" s="192"/>
      <c r="K950" s="192"/>
      <c r="L950" s="192"/>
      <c r="M950" s="192"/>
    </row>
    <row r="951" spans="1:13" x14ac:dyDescent="0.35">
      <c r="A951" s="192"/>
      <c r="D951" s="192"/>
      <c r="E951" s="192"/>
      <c r="F951" s="192"/>
      <c r="G951" s="192"/>
      <c r="J951" s="192"/>
      <c r="K951" s="192"/>
      <c r="L951" s="192"/>
      <c r="M951" s="192"/>
    </row>
    <row r="952" spans="1:13" x14ac:dyDescent="0.35">
      <c r="A952" s="192"/>
      <c r="D952" s="192"/>
      <c r="E952" s="192"/>
      <c r="F952" s="192"/>
      <c r="G952" s="192"/>
      <c r="J952" s="192"/>
      <c r="K952" s="192"/>
      <c r="L952" s="192"/>
      <c r="M952" s="192"/>
    </row>
    <row r="953" spans="1:13" x14ac:dyDescent="0.35">
      <c r="A953" s="192"/>
      <c r="D953" s="192"/>
      <c r="E953" s="192"/>
      <c r="F953" s="192"/>
      <c r="G953" s="192"/>
      <c r="J953" s="192"/>
      <c r="K953" s="192"/>
      <c r="L953" s="192"/>
      <c r="M953" s="192"/>
    </row>
    <row r="954" spans="1:13" x14ac:dyDescent="0.35">
      <c r="A954" s="192"/>
      <c r="D954" s="192"/>
      <c r="E954" s="192"/>
      <c r="F954" s="192"/>
      <c r="G954" s="192"/>
      <c r="J954" s="192"/>
      <c r="K954" s="192"/>
      <c r="L954" s="192"/>
      <c r="M954" s="192"/>
    </row>
    <row r="955" spans="1:13" x14ac:dyDescent="0.35">
      <c r="A955" s="192"/>
      <c r="D955" s="192"/>
      <c r="E955" s="192"/>
      <c r="F955" s="192"/>
      <c r="G955" s="192"/>
      <c r="J955" s="192"/>
      <c r="K955" s="192"/>
      <c r="L955" s="192"/>
      <c r="M955" s="192"/>
    </row>
    <row r="956" spans="1:13" x14ac:dyDescent="0.35">
      <c r="A956" s="192"/>
      <c r="D956" s="192"/>
      <c r="E956" s="192"/>
      <c r="F956" s="192"/>
      <c r="G956" s="192"/>
      <c r="J956" s="192"/>
      <c r="K956" s="192"/>
      <c r="L956" s="192"/>
      <c r="M956" s="192"/>
    </row>
    <row r="957" spans="1:13" x14ac:dyDescent="0.35">
      <c r="A957" s="192"/>
      <c r="D957" s="192"/>
      <c r="E957" s="192"/>
      <c r="F957" s="192"/>
      <c r="G957" s="192"/>
      <c r="J957" s="192"/>
      <c r="K957" s="192"/>
      <c r="L957" s="192"/>
      <c r="M957" s="192"/>
    </row>
    <row r="958" spans="1:13" x14ac:dyDescent="0.35">
      <c r="A958" s="192"/>
      <c r="D958" s="192"/>
      <c r="E958" s="192"/>
      <c r="F958" s="192"/>
      <c r="G958" s="192"/>
      <c r="J958" s="192"/>
      <c r="K958" s="192"/>
      <c r="L958" s="192"/>
      <c r="M958" s="192"/>
    </row>
    <row r="959" spans="1:13" x14ac:dyDescent="0.35">
      <c r="A959" s="192"/>
      <c r="D959" s="192"/>
      <c r="E959" s="192"/>
      <c r="F959" s="192"/>
      <c r="G959" s="192"/>
      <c r="J959" s="192"/>
      <c r="K959" s="192"/>
      <c r="L959" s="192"/>
      <c r="M959" s="192"/>
    </row>
    <row r="960" spans="1:13" x14ac:dyDescent="0.35">
      <c r="A960" s="192"/>
      <c r="D960" s="192"/>
      <c r="E960" s="192"/>
      <c r="F960" s="192"/>
      <c r="G960" s="192"/>
      <c r="J960" s="192"/>
      <c r="K960" s="192"/>
      <c r="L960" s="192"/>
      <c r="M960" s="192"/>
    </row>
    <row r="961" spans="1:13" x14ac:dyDescent="0.35">
      <c r="A961" s="192"/>
      <c r="D961" s="192"/>
      <c r="E961" s="192"/>
      <c r="F961" s="192"/>
      <c r="G961" s="192"/>
      <c r="J961" s="192"/>
      <c r="K961" s="192"/>
      <c r="L961" s="192"/>
      <c r="M961" s="192"/>
    </row>
    <row r="962" spans="1:13" x14ac:dyDescent="0.35">
      <c r="A962" s="192"/>
      <c r="D962" s="192"/>
      <c r="E962" s="192"/>
      <c r="F962" s="192"/>
      <c r="G962" s="192"/>
      <c r="J962" s="192"/>
      <c r="K962" s="192"/>
      <c r="L962" s="192"/>
      <c r="M962" s="192"/>
    </row>
    <row r="963" spans="1:13" x14ac:dyDescent="0.35">
      <c r="A963" s="192"/>
      <c r="D963" s="192"/>
      <c r="E963" s="192"/>
      <c r="F963" s="192"/>
      <c r="G963" s="192"/>
      <c r="J963" s="192"/>
      <c r="K963" s="192"/>
      <c r="L963" s="192"/>
      <c r="M963" s="192"/>
    </row>
    <row r="964" spans="1:13" x14ac:dyDescent="0.35">
      <c r="A964" s="192"/>
      <c r="D964" s="192"/>
      <c r="E964" s="192"/>
      <c r="F964" s="192"/>
      <c r="G964" s="192"/>
      <c r="J964" s="192"/>
      <c r="K964" s="192"/>
      <c r="L964" s="192"/>
      <c r="M964" s="192"/>
    </row>
    <row r="965" spans="1:13" x14ac:dyDescent="0.35">
      <c r="A965" s="192"/>
      <c r="D965" s="192"/>
      <c r="E965" s="192"/>
      <c r="F965" s="192"/>
      <c r="G965" s="192"/>
      <c r="J965" s="192"/>
      <c r="K965" s="192"/>
      <c r="L965" s="192"/>
      <c r="M965" s="192"/>
    </row>
    <row r="966" spans="1:13" x14ac:dyDescent="0.35">
      <c r="A966" s="192"/>
      <c r="D966" s="192"/>
      <c r="E966" s="192"/>
      <c r="F966" s="192"/>
      <c r="G966" s="192"/>
      <c r="J966" s="192"/>
      <c r="K966" s="192"/>
      <c r="L966" s="192"/>
      <c r="M966" s="192"/>
    </row>
    <row r="967" spans="1:13" x14ac:dyDescent="0.35">
      <c r="A967" s="192"/>
      <c r="D967" s="192"/>
      <c r="E967" s="192"/>
      <c r="F967" s="192"/>
      <c r="G967" s="192"/>
      <c r="J967" s="192"/>
      <c r="K967" s="192"/>
      <c r="L967" s="192"/>
      <c r="M967" s="192"/>
    </row>
    <row r="968" spans="1:13" x14ac:dyDescent="0.35">
      <c r="A968" s="192"/>
      <c r="D968" s="192"/>
      <c r="E968" s="192"/>
      <c r="F968" s="192"/>
      <c r="G968" s="192"/>
      <c r="J968" s="192"/>
      <c r="K968" s="192"/>
      <c r="L968" s="192"/>
      <c r="M968" s="192"/>
    </row>
    <row r="969" spans="1:13" x14ac:dyDescent="0.35">
      <c r="A969" s="192"/>
      <c r="D969" s="192"/>
      <c r="E969" s="192"/>
      <c r="F969" s="192"/>
      <c r="G969" s="192"/>
      <c r="J969" s="192"/>
      <c r="K969" s="192"/>
      <c r="L969" s="192"/>
      <c r="M969" s="192"/>
    </row>
    <row r="970" spans="1:13" x14ac:dyDescent="0.35">
      <c r="A970" s="192"/>
      <c r="D970" s="192"/>
      <c r="E970" s="192"/>
      <c r="F970" s="192"/>
      <c r="G970" s="192"/>
      <c r="J970" s="192"/>
      <c r="K970" s="192"/>
      <c r="L970" s="192"/>
      <c r="M970" s="192"/>
    </row>
    <row r="971" spans="1:13" x14ac:dyDescent="0.35">
      <c r="A971" s="192"/>
      <c r="D971" s="192"/>
      <c r="E971" s="192"/>
      <c r="F971" s="192"/>
      <c r="G971" s="192"/>
      <c r="J971" s="192"/>
      <c r="K971" s="192"/>
      <c r="L971" s="192"/>
      <c r="M971" s="192"/>
    </row>
    <row r="972" spans="1:13" x14ac:dyDescent="0.35">
      <c r="A972" s="192"/>
      <c r="D972" s="192"/>
      <c r="E972" s="192"/>
      <c r="F972" s="192"/>
      <c r="G972" s="192"/>
      <c r="J972" s="192"/>
      <c r="K972" s="192"/>
      <c r="L972" s="192"/>
      <c r="M972" s="192"/>
    </row>
    <row r="973" spans="1:13" x14ac:dyDescent="0.35">
      <c r="A973" s="192"/>
      <c r="D973" s="192"/>
      <c r="E973" s="192"/>
      <c r="F973" s="192"/>
      <c r="G973" s="192"/>
      <c r="J973" s="192"/>
      <c r="K973" s="192"/>
      <c r="L973" s="192"/>
      <c r="M973" s="192"/>
    </row>
    <row r="974" spans="1:13" x14ac:dyDescent="0.35">
      <c r="A974" s="192"/>
      <c r="D974" s="192"/>
      <c r="E974" s="192"/>
      <c r="F974" s="192"/>
      <c r="G974" s="192"/>
      <c r="J974" s="192"/>
      <c r="K974" s="192"/>
      <c r="L974" s="192"/>
      <c r="M974" s="192"/>
    </row>
    <row r="975" spans="1:13" x14ac:dyDescent="0.35">
      <c r="A975" s="192"/>
      <c r="D975" s="192"/>
      <c r="E975" s="192"/>
      <c r="F975" s="192"/>
      <c r="G975" s="192"/>
      <c r="J975" s="192"/>
      <c r="K975" s="192"/>
      <c r="L975" s="192"/>
      <c r="M975" s="192"/>
    </row>
    <row r="976" spans="1:13" x14ac:dyDescent="0.35">
      <c r="A976" s="192"/>
      <c r="D976" s="192"/>
      <c r="E976" s="192"/>
      <c r="F976" s="192"/>
      <c r="G976" s="192"/>
      <c r="J976" s="192"/>
      <c r="K976" s="192"/>
      <c r="L976" s="192"/>
      <c r="M976" s="192"/>
    </row>
    <row r="977" spans="1:13" x14ac:dyDescent="0.35">
      <c r="A977" s="192"/>
      <c r="D977" s="192"/>
      <c r="E977" s="192"/>
      <c r="F977" s="192"/>
      <c r="G977" s="192"/>
      <c r="J977" s="192"/>
      <c r="K977" s="192"/>
      <c r="L977" s="192"/>
      <c r="M977" s="192"/>
    </row>
    <row r="978" spans="1:13" x14ac:dyDescent="0.35">
      <c r="A978" s="192"/>
      <c r="D978" s="192"/>
      <c r="E978" s="192"/>
      <c r="F978" s="192"/>
      <c r="G978" s="192"/>
      <c r="J978" s="192"/>
      <c r="K978" s="192"/>
      <c r="L978" s="192"/>
      <c r="M978" s="192"/>
    </row>
    <row r="979" spans="1:13" x14ac:dyDescent="0.35">
      <c r="A979" s="192"/>
      <c r="D979" s="192"/>
      <c r="E979" s="192"/>
      <c r="F979" s="192"/>
      <c r="G979" s="192"/>
      <c r="J979" s="192"/>
      <c r="K979" s="192"/>
      <c r="L979" s="192"/>
      <c r="M979" s="192"/>
    </row>
    <row r="980" spans="1:13" x14ac:dyDescent="0.35">
      <c r="A980" s="192"/>
      <c r="D980" s="192"/>
      <c r="E980" s="192"/>
      <c r="F980" s="192"/>
      <c r="G980" s="192"/>
      <c r="J980" s="192"/>
      <c r="K980" s="192"/>
      <c r="L980" s="192"/>
      <c r="M980" s="192"/>
    </row>
    <row r="981" spans="1:13" x14ac:dyDescent="0.35">
      <c r="A981" s="192"/>
      <c r="D981" s="192"/>
      <c r="E981" s="192"/>
      <c r="F981" s="192"/>
      <c r="G981" s="192"/>
      <c r="J981" s="192"/>
      <c r="K981" s="192"/>
      <c r="L981" s="192"/>
      <c r="M981" s="192"/>
    </row>
    <row r="982" spans="1:13" x14ac:dyDescent="0.35">
      <c r="A982" s="192"/>
      <c r="D982" s="192"/>
      <c r="E982" s="192"/>
      <c r="F982" s="192"/>
      <c r="G982" s="192"/>
      <c r="J982" s="192"/>
      <c r="K982" s="192"/>
      <c r="L982" s="192"/>
      <c r="M982" s="192"/>
    </row>
    <row r="983" spans="1:13" x14ac:dyDescent="0.35">
      <c r="A983" s="192"/>
      <c r="D983" s="192"/>
      <c r="E983" s="192"/>
      <c r="F983" s="192"/>
      <c r="G983" s="192"/>
      <c r="J983" s="192"/>
      <c r="K983" s="192"/>
      <c r="L983" s="192"/>
      <c r="M983" s="192"/>
    </row>
    <row r="984" spans="1:13" x14ac:dyDescent="0.35">
      <c r="A984" s="192"/>
      <c r="D984" s="192"/>
      <c r="E984" s="192"/>
      <c r="F984" s="192"/>
      <c r="G984" s="192"/>
      <c r="J984" s="192"/>
      <c r="K984" s="192"/>
      <c r="L984" s="192"/>
      <c r="M984" s="192"/>
    </row>
    <row r="985" spans="1:13" x14ac:dyDescent="0.35">
      <c r="A985" s="192"/>
      <c r="D985" s="192"/>
      <c r="E985" s="192"/>
      <c r="F985" s="192"/>
      <c r="G985" s="192"/>
      <c r="J985" s="192"/>
      <c r="K985" s="192"/>
      <c r="L985" s="192"/>
      <c r="M985" s="192"/>
    </row>
    <row r="986" spans="1:13" x14ac:dyDescent="0.35">
      <c r="A986" s="192"/>
      <c r="D986" s="192"/>
      <c r="E986" s="192"/>
      <c r="F986" s="192"/>
      <c r="G986" s="192"/>
      <c r="J986" s="192"/>
      <c r="K986" s="192"/>
      <c r="L986" s="192"/>
      <c r="M986" s="192"/>
    </row>
    <row r="987" spans="1:13" x14ac:dyDescent="0.35">
      <c r="A987" s="192"/>
      <c r="D987" s="192"/>
      <c r="E987" s="192"/>
      <c r="F987" s="192"/>
      <c r="G987" s="192"/>
      <c r="J987" s="192"/>
      <c r="K987" s="192"/>
      <c r="L987" s="192"/>
      <c r="M987" s="192"/>
    </row>
    <row r="988" spans="1:13" x14ac:dyDescent="0.35">
      <c r="A988" s="192"/>
      <c r="D988" s="192"/>
      <c r="E988" s="192"/>
      <c r="F988" s="192"/>
      <c r="G988" s="192"/>
      <c r="J988" s="192"/>
      <c r="K988" s="192"/>
      <c r="L988" s="192"/>
      <c r="M988" s="192"/>
    </row>
    <row r="989" spans="1:13" x14ac:dyDescent="0.35">
      <c r="A989" s="192"/>
      <c r="D989" s="192"/>
      <c r="E989" s="192"/>
      <c r="F989" s="192"/>
      <c r="G989" s="192"/>
      <c r="J989" s="192"/>
      <c r="K989" s="192"/>
      <c r="L989" s="192"/>
      <c r="M989" s="192"/>
    </row>
    <row r="990" spans="1:13" x14ac:dyDescent="0.35">
      <c r="A990" s="192"/>
      <c r="D990" s="192"/>
      <c r="E990" s="192"/>
      <c r="F990" s="192"/>
      <c r="G990" s="192"/>
      <c r="J990" s="192"/>
      <c r="K990" s="192"/>
      <c r="L990" s="192"/>
      <c r="M990" s="192"/>
    </row>
    <row r="991" spans="1:13" x14ac:dyDescent="0.35">
      <c r="A991" s="192"/>
      <c r="D991" s="192"/>
      <c r="E991" s="192"/>
      <c r="F991" s="192"/>
      <c r="G991" s="192"/>
      <c r="J991" s="192"/>
      <c r="K991" s="192"/>
      <c r="L991" s="192"/>
      <c r="M991" s="192"/>
    </row>
    <row r="992" spans="1:13" x14ac:dyDescent="0.35">
      <c r="A992" s="192"/>
      <c r="D992" s="192"/>
      <c r="E992" s="192"/>
      <c r="F992" s="192"/>
      <c r="G992" s="192"/>
      <c r="J992" s="192"/>
      <c r="K992" s="192"/>
      <c r="L992" s="192"/>
      <c r="M992" s="192"/>
    </row>
    <row r="993" spans="1:13" x14ac:dyDescent="0.35">
      <c r="A993" s="192"/>
      <c r="D993" s="192"/>
      <c r="E993" s="192"/>
      <c r="F993" s="192"/>
      <c r="G993" s="192"/>
      <c r="J993" s="192"/>
      <c r="K993" s="192"/>
      <c r="L993" s="192"/>
      <c r="M993" s="192"/>
    </row>
    <row r="994" spans="1:13" x14ac:dyDescent="0.35">
      <c r="A994" s="192"/>
      <c r="D994" s="192"/>
      <c r="E994" s="192"/>
      <c r="F994" s="192"/>
      <c r="G994" s="192"/>
      <c r="J994" s="192"/>
      <c r="K994" s="192"/>
      <c r="L994" s="192"/>
      <c r="M994" s="192"/>
    </row>
    <row r="995" spans="1:13" x14ac:dyDescent="0.35">
      <c r="A995" s="192"/>
      <c r="D995" s="192"/>
      <c r="E995" s="192"/>
      <c r="F995" s="192"/>
      <c r="G995" s="192"/>
      <c r="J995" s="192"/>
      <c r="K995" s="192"/>
      <c r="L995" s="192"/>
      <c r="M995" s="192"/>
    </row>
    <row r="996" spans="1:13" x14ac:dyDescent="0.35">
      <c r="A996" s="192"/>
      <c r="D996" s="192"/>
      <c r="E996" s="192"/>
      <c r="F996" s="192"/>
      <c r="G996" s="192"/>
      <c r="J996" s="192"/>
      <c r="K996" s="192"/>
      <c r="L996" s="192"/>
      <c r="M996" s="192"/>
    </row>
    <row r="997" spans="1:13" x14ac:dyDescent="0.35">
      <c r="A997" s="192"/>
      <c r="D997" s="192"/>
      <c r="E997" s="192"/>
      <c r="F997" s="192"/>
      <c r="G997" s="192"/>
      <c r="J997" s="192"/>
      <c r="K997" s="192"/>
      <c r="L997" s="192"/>
      <c r="M997" s="192"/>
    </row>
    <row r="998" spans="1:13" x14ac:dyDescent="0.35">
      <c r="A998" s="192"/>
      <c r="D998" s="192"/>
      <c r="E998" s="192"/>
      <c r="F998" s="192"/>
      <c r="G998" s="192"/>
      <c r="J998" s="192"/>
      <c r="K998" s="192"/>
      <c r="L998" s="192"/>
      <c r="M998" s="192"/>
    </row>
    <row r="999" spans="1:13" x14ac:dyDescent="0.35">
      <c r="A999" s="192"/>
      <c r="D999" s="192"/>
      <c r="E999" s="192"/>
      <c r="F999" s="192"/>
      <c r="G999" s="192"/>
      <c r="J999" s="192"/>
      <c r="K999" s="192"/>
      <c r="L999" s="192"/>
      <c r="M999" s="192"/>
    </row>
    <row r="1000" spans="1:13" x14ac:dyDescent="0.35">
      <c r="A1000" s="192"/>
      <c r="D1000" s="192"/>
      <c r="E1000" s="192"/>
      <c r="F1000" s="192"/>
      <c r="G1000" s="192"/>
      <c r="J1000" s="192"/>
      <c r="K1000" s="192"/>
      <c r="L1000" s="192"/>
      <c r="M1000" s="192"/>
    </row>
    <row r="1001" spans="1:13" ht="15" customHeight="1" x14ac:dyDescent="0.35"/>
  </sheetData>
  <mergeCells count="16">
    <mergeCell ref="A1:M1"/>
    <mergeCell ref="A2:A3"/>
    <mergeCell ref="B2:B3"/>
    <mergeCell ref="D2:D3"/>
    <mergeCell ref="E2:E3"/>
    <mergeCell ref="F2:F3"/>
    <mergeCell ref="H2:H3"/>
    <mergeCell ref="I2:I3"/>
    <mergeCell ref="J2:J3"/>
    <mergeCell ref="L2:M2"/>
    <mergeCell ref="K2:K3"/>
    <mergeCell ref="A10:B10"/>
    <mergeCell ref="A14:B14"/>
    <mergeCell ref="A16:B16"/>
    <mergeCell ref="A17:B17"/>
    <mergeCell ref="C2:C3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O13"/>
  <sheetViews>
    <sheetView showGridLines="0" workbookViewId="0">
      <selection activeCell="K21" sqref="K21"/>
    </sheetView>
  </sheetViews>
  <sheetFormatPr defaultColWidth="9.125" defaultRowHeight="21" x14ac:dyDescent="0.35"/>
  <cols>
    <col min="1" max="1" width="5.25" style="192" bestFit="1" customWidth="1"/>
    <col min="2" max="2" width="27.375" style="192" bestFit="1" customWidth="1"/>
    <col min="3" max="3" width="10.375" style="509" customWidth="1"/>
    <col min="4" max="4" width="15.125" style="208" bestFit="1" customWidth="1"/>
    <col min="5" max="5" width="9.875" style="208" customWidth="1"/>
    <col min="6" max="6" width="14.375" style="423" customWidth="1"/>
    <col min="7" max="8" width="8.125" style="209" customWidth="1"/>
    <col min="9" max="9" width="19.875" style="208" customWidth="1"/>
    <col min="10" max="10" width="9.125" style="423" customWidth="1"/>
    <col min="11" max="11" width="19.625" style="208" bestFit="1" customWidth="1"/>
    <col min="12" max="12" width="13.625" style="208" bestFit="1" customWidth="1"/>
    <col min="13" max="13" width="26.125" style="423" customWidth="1"/>
    <col min="14" max="14" width="18.375" style="438" bestFit="1" customWidth="1"/>
    <col min="15" max="15" width="18.375" style="192" bestFit="1" customWidth="1"/>
    <col min="16" max="16384" width="9.125" style="192"/>
  </cols>
  <sheetData>
    <row r="1" spans="1:15" ht="21" customHeight="1" x14ac:dyDescent="0.35">
      <c r="A1" s="690" t="s">
        <v>4288</v>
      </c>
      <c r="B1" s="690"/>
      <c r="C1" s="690"/>
      <c r="D1" s="690"/>
      <c r="E1" s="690"/>
      <c r="F1" s="690"/>
      <c r="G1" s="690"/>
      <c r="H1" s="690"/>
      <c r="I1" s="690"/>
      <c r="J1" s="690"/>
      <c r="K1" s="690"/>
      <c r="L1" s="690"/>
      <c r="M1" s="690"/>
      <c r="N1" s="690"/>
      <c r="O1" s="690"/>
    </row>
    <row r="2" spans="1:15" ht="21" customHeight="1" x14ac:dyDescent="0.35">
      <c r="A2" s="677" t="s">
        <v>828</v>
      </c>
      <c r="B2" s="677" t="s">
        <v>1</v>
      </c>
      <c r="C2" s="684" t="s">
        <v>2296</v>
      </c>
      <c r="D2" s="677" t="s">
        <v>2</v>
      </c>
      <c r="E2" s="685" t="s">
        <v>12</v>
      </c>
      <c r="F2" s="673" t="s">
        <v>3273</v>
      </c>
      <c r="G2" s="691" t="s">
        <v>2298</v>
      </c>
      <c r="H2" s="692"/>
      <c r="I2" s="677" t="s">
        <v>3274</v>
      </c>
      <c r="J2" s="673" t="s">
        <v>3275</v>
      </c>
      <c r="K2" s="677" t="s">
        <v>3276</v>
      </c>
      <c r="L2" s="677"/>
      <c r="M2" s="658" t="s">
        <v>4</v>
      </c>
      <c r="N2" s="626" t="s">
        <v>5</v>
      </c>
      <c r="O2" s="626"/>
    </row>
    <row r="3" spans="1:15" x14ac:dyDescent="0.35">
      <c r="A3" s="677"/>
      <c r="B3" s="677"/>
      <c r="C3" s="684"/>
      <c r="D3" s="677"/>
      <c r="E3" s="685"/>
      <c r="F3" s="673"/>
      <c r="G3" s="426" t="s">
        <v>3277</v>
      </c>
      <c r="H3" s="427" t="s">
        <v>3278</v>
      </c>
      <c r="I3" s="651"/>
      <c r="J3" s="658"/>
      <c r="K3" s="428" t="s">
        <v>3279</v>
      </c>
      <c r="L3" s="428" t="s">
        <v>3280</v>
      </c>
      <c r="M3" s="659"/>
      <c r="N3" s="135" t="s">
        <v>6</v>
      </c>
      <c r="O3" s="135" t="s">
        <v>7</v>
      </c>
    </row>
    <row r="4" spans="1:15" x14ac:dyDescent="0.35">
      <c r="A4" s="396">
        <v>1</v>
      </c>
      <c r="B4" s="429" t="s">
        <v>3281</v>
      </c>
      <c r="C4" s="508" t="s">
        <v>4286</v>
      </c>
      <c r="D4" s="396" t="s">
        <v>3282</v>
      </c>
      <c r="E4" s="396" t="s">
        <v>3283</v>
      </c>
      <c r="F4" s="412">
        <v>3600</v>
      </c>
      <c r="G4" s="397">
        <v>3.94</v>
      </c>
      <c r="H4" s="397">
        <v>5.3</v>
      </c>
      <c r="I4" s="430">
        <v>583</v>
      </c>
      <c r="J4" s="398">
        <v>16557</v>
      </c>
      <c r="K4" s="396">
        <v>301</v>
      </c>
      <c r="L4" s="396">
        <v>1.62</v>
      </c>
      <c r="M4" s="398">
        <v>3000</v>
      </c>
      <c r="N4" s="138" t="s">
        <v>3284</v>
      </c>
      <c r="O4" s="138" t="s">
        <v>3285</v>
      </c>
    </row>
    <row r="5" spans="1:15" s="203" customFormat="1" x14ac:dyDescent="0.35">
      <c r="A5" s="677" t="s">
        <v>9</v>
      </c>
      <c r="B5" s="677"/>
      <c r="C5" s="501"/>
      <c r="D5" s="431">
        <v>1</v>
      </c>
      <c r="E5" s="431">
        <v>1</v>
      </c>
      <c r="F5" s="432"/>
      <c r="G5" s="433"/>
      <c r="H5" s="433"/>
      <c r="I5" s="431"/>
      <c r="J5" s="432"/>
      <c r="K5" s="417"/>
      <c r="L5" s="417"/>
      <c r="M5" s="432">
        <f>SUM(M4)</f>
        <v>3000</v>
      </c>
      <c r="N5" s="202"/>
      <c r="O5" s="202"/>
    </row>
    <row r="6" spans="1:15" x14ac:dyDescent="0.35">
      <c r="A6" s="193">
        <v>2</v>
      </c>
      <c r="B6" s="434" t="s">
        <v>3286</v>
      </c>
      <c r="C6" s="502" t="s">
        <v>4287</v>
      </c>
      <c r="D6" s="197" t="s">
        <v>3287</v>
      </c>
      <c r="E6" s="197" t="s">
        <v>3288</v>
      </c>
      <c r="F6" s="28">
        <v>3600</v>
      </c>
      <c r="G6" s="194">
        <v>3.37</v>
      </c>
      <c r="H6" s="194">
        <v>4.5</v>
      </c>
      <c r="I6" s="197">
        <v>518</v>
      </c>
      <c r="J6" s="404">
        <v>14711</v>
      </c>
      <c r="K6" s="27">
        <v>311</v>
      </c>
      <c r="L6" s="27">
        <v>1.44</v>
      </c>
      <c r="M6" s="404">
        <v>500</v>
      </c>
      <c r="N6" s="138" t="s">
        <v>3289</v>
      </c>
      <c r="O6" s="138" t="s">
        <v>3290</v>
      </c>
    </row>
    <row r="7" spans="1:15" s="203" customFormat="1" x14ac:dyDescent="0.35">
      <c r="A7" s="677" t="s">
        <v>9</v>
      </c>
      <c r="B7" s="677"/>
      <c r="C7" s="501"/>
      <c r="D7" s="263">
        <v>1</v>
      </c>
      <c r="E7" s="263">
        <v>1</v>
      </c>
      <c r="F7" s="415"/>
      <c r="G7" s="274"/>
      <c r="H7" s="274"/>
      <c r="I7" s="199"/>
      <c r="J7" s="415"/>
      <c r="K7" s="199"/>
      <c r="L7" s="199"/>
      <c r="M7" s="247">
        <f>SUM(M6)</f>
        <v>500</v>
      </c>
      <c r="N7" s="202"/>
      <c r="O7" s="202"/>
    </row>
    <row r="8" spans="1:15" x14ac:dyDescent="0.35">
      <c r="A8" s="193">
        <v>3</v>
      </c>
      <c r="B8" s="204" t="s">
        <v>1955</v>
      </c>
      <c r="C8" s="502" t="s">
        <v>4253</v>
      </c>
      <c r="D8" s="197" t="s">
        <v>1967</v>
      </c>
      <c r="E8" s="197" t="s">
        <v>3291</v>
      </c>
      <c r="F8" s="28">
        <v>3600</v>
      </c>
      <c r="G8" s="194">
        <v>5.72</v>
      </c>
      <c r="H8" s="194">
        <v>7.7</v>
      </c>
      <c r="I8" s="197">
        <v>817</v>
      </c>
      <c r="J8" s="404">
        <v>23203</v>
      </c>
      <c r="K8" s="27">
        <v>290</v>
      </c>
      <c r="L8" s="27">
        <v>2.27</v>
      </c>
      <c r="M8" s="404">
        <v>350</v>
      </c>
      <c r="N8" s="138" t="s">
        <v>3292</v>
      </c>
      <c r="O8" s="138" t="s">
        <v>3293</v>
      </c>
    </row>
    <row r="9" spans="1:15" x14ac:dyDescent="0.35">
      <c r="A9" s="196"/>
      <c r="B9" s="196"/>
      <c r="C9" s="506"/>
      <c r="D9" s="197" t="s">
        <v>1980</v>
      </c>
      <c r="E9" s="197" t="s">
        <v>3294</v>
      </c>
      <c r="F9" s="28">
        <v>3600</v>
      </c>
      <c r="G9" s="194">
        <v>4.25</v>
      </c>
      <c r="H9" s="194">
        <v>5.7</v>
      </c>
      <c r="I9" s="197">
        <v>594</v>
      </c>
      <c r="J9" s="404">
        <v>16870</v>
      </c>
      <c r="K9" s="27">
        <v>284</v>
      </c>
      <c r="L9" s="27">
        <v>1.65</v>
      </c>
      <c r="M9" s="404">
        <v>300</v>
      </c>
      <c r="N9" s="138" t="s">
        <v>3295</v>
      </c>
      <c r="O9" s="138" t="s">
        <v>3296</v>
      </c>
    </row>
    <row r="10" spans="1:15" x14ac:dyDescent="0.35">
      <c r="A10" s="196"/>
      <c r="B10" s="196"/>
      <c r="C10" s="506"/>
      <c r="D10" s="197" t="s">
        <v>1980</v>
      </c>
      <c r="E10" s="197" t="s">
        <v>3297</v>
      </c>
      <c r="F10" s="28">
        <v>3600</v>
      </c>
      <c r="G10" s="194">
        <v>3.89</v>
      </c>
      <c r="H10" s="194">
        <v>5.2</v>
      </c>
      <c r="I10" s="197">
        <v>536</v>
      </c>
      <c r="J10" s="404">
        <v>15222</v>
      </c>
      <c r="K10" s="27">
        <v>280</v>
      </c>
      <c r="L10" s="27">
        <v>1.49</v>
      </c>
      <c r="M10" s="404">
        <v>250</v>
      </c>
      <c r="N10" s="138" t="s">
        <v>3298</v>
      </c>
      <c r="O10" s="138" t="s">
        <v>3299</v>
      </c>
    </row>
    <row r="11" spans="1:15" x14ac:dyDescent="0.35">
      <c r="A11" s="198"/>
      <c r="B11" s="198"/>
      <c r="C11" s="503"/>
      <c r="D11" s="197" t="s">
        <v>3300</v>
      </c>
      <c r="E11" s="197" t="s">
        <v>3301</v>
      </c>
      <c r="F11" s="28">
        <v>3600</v>
      </c>
      <c r="G11" s="194">
        <v>4.4000000000000004</v>
      </c>
      <c r="H11" s="194">
        <v>5.9</v>
      </c>
      <c r="I11" s="197">
        <v>565</v>
      </c>
      <c r="J11" s="404">
        <v>16046</v>
      </c>
      <c r="K11" s="27">
        <v>261</v>
      </c>
      <c r="L11" s="27">
        <v>1.57</v>
      </c>
      <c r="M11" s="404">
        <v>300</v>
      </c>
      <c r="N11" s="138" t="s">
        <v>3302</v>
      </c>
      <c r="O11" s="138" t="s">
        <v>3303</v>
      </c>
    </row>
    <row r="12" spans="1:15" s="203" customFormat="1" x14ac:dyDescent="0.35">
      <c r="A12" s="687" t="s">
        <v>9</v>
      </c>
      <c r="B12" s="687"/>
      <c r="C12" s="570"/>
      <c r="D12" s="407">
        <v>3</v>
      </c>
      <c r="E12" s="407">
        <v>4</v>
      </c>
      <c r="F12" s="435"/>
      <c r="G12" s="436"/>
      <c r="H12" s="436"/>
      <c r="I12" s="407"/>
      <c r="J12" s="408"/>
      <c r="K12" s="407"/>
      <c r="L12" s="437"/>
      <c r="M12" s="408">
        <f>SUM(M8:M11)</f>
        <v>1200</v>
      </c>
      <c r="N12" s="202"/>
      <c r="O12" s="202"/>
    </row>
    <row r="13" spans="1:15" s="203" customFormat="1" x14ac:dyDescent="0.35">
      <c r="A13" s="683" t="s">
        <v>10</v>
      </c>
      <c r="B13" s="683"/>
      <c r="C13" s="505"/>
      <c r="D13" s="415">
        <f>SUM(D5+D7+D12)</f>
        <v>5</v>
      </c>
      <c r="E13" s="415">
        <f>SUM(E5+E7+E12)</f>
        <v>6</v>
      </c>
      <c r="F13" s="415"/>
      <c r="G13" s="414"/>
      <c r="H13" s="414"/>
      <c r="I13" s="263"/>
      <c r="J13" s="415"/>
      <c r="K13" s="263"/>
      <c r="L13" s="263"/>
      <c r="M13" s="415">
        <f>SUM(M5+M7+M12)</f>
        <v>4700</v>
      </c>
      <c r="N13" s="202"/>
      <c r="O13" s="202"/>
    </row>
  </sheetData>
  <mergeCells count="17">
    <mergeCell ref="A7:B7"/>
    <mergeCell ref="A12:B12"/>
    <mergeCell ref="A13:B13"/>
    <mergeCell ref="C2:C3"/>
    <mergeCell ref="A1:O1"/>
    <mergeCell ref="A2:A3"/>
    <mergeCell ref="B2:B3"/>
    <mergeCell ref="D2:D3"/>
    <mergeCell ref="E2:E3"/>
    <mergeCell ref="F2:F3"/>
    <mergeCell ref="G2:H2"/>
    <mergeCell ref="I2:I3"/>
    <mergeCell ref="J2:J3"/>
    <mergeCell ref="K2:L2"/>
    <mergeCell ref="N2:O2"/>
    <mergeCell ref="M2:M3"/>
    <mergeCell ref="A5:B5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L1000"/>
  <sheetViews>
    <sheetView showGridLines="0" workbookViewId="0">
      <selection activeCell="F19" sqref="F19"/>
    </sheetView>
  </sheetViews>
  <sheetFormatPr defaultColWidth="9.125" defaultRowHeight="21" x14ac:dyDescent="0.35"/>
  <cols>
    <col min="1" max="1" width="5.625" style="192" bestFit="1" customWidth="1"/>
    <col min="2" max="2" width="32.625" style="192" bestFit="1" customWidth="1"/>
    <col min="3" max="3" width="9.875" style="509" customWidth="1"/>
    <col min="4" max="4" width="10.375" style="208" customWidth="1"/>
    <col min="5" max="5" width="19.125" style="208" customWidth="1"/>
    <col min="6" max="6" width="14.625" style="209" bestFit="1" customWidth="1"/>
    <col min="7" max="7" width="18" style="208" customWidth="1"/>
    <col min="8" max="8" width="9.125" style="423" customWidth="1"/>
    <col min="9" max="9" width="28.375" style="209" bestFit="1" customWidth="1"/>
    <col min="10" max="10" width="26.25" style="423" customWidth="1"/>
    <col min="11" max="12" width="18.375" style="423" bestFit="1" customWidth="1"/>
    <col min="13" max="16384" width="9.125" style="192"/>
  </cols>
  <sheetData>
    <row r="1" spans="1:12" ht="21" customHeight="1" x14ac:dyDescent="0.35">
      <c r="A1" s="685" t="s">
        <v>4285</v>
      </c>
      <c r="B1" s="686"/>
      <c r="C1" s="686"/>
      <c r="D1" s="686"/>
      <c r="E1" s="686"/>
      <c r="F1" s="686"/>
      <c r="G1" s="686"/>
      <c r="H1" s="686"/>
      <c r="I1" s="686"/>
      <c r="J1" s="686"/>
      <c r="K1" s="686"/>
      <c r="L1" s="686"/>
    </row>
    <row r="2" spans="1:12" ht="21" customHeight="1" x14ac:dyDescent="0.35">
      <c r="A2" s="677" t="s">
        <v>828</v>
      </c>
      <c r="B2" s="677" t="s">
        <v>1</v>
      </c>
      <c r="C2" s="684" t="s">
        <v>2296</v>
      </c>
      <c r="D2" s="677" t="s">
        <v>2</v>
      </c>
      <c r="E2" s="677" t="s">
        <v>12</v>
      </c>
      <c r="F2" s="692" t="s">
        <v>3304</v>
      </c>
      <c r="G2" s="677" t="s">
        <v>1927</v>
      </c>
      <c r="H2" s="673" t="s">
        <v>1928</v>
      </c>
      <c r="I2" s="692" t="s">
        <v>3305</v>
      </c>
      <c r="J2" s="658" t="s">
        <v>4</v>
      </c>
      <c r="K2" s="626" t="s">
        <v>5</v>
      </c>
      <c r="L2" s="626"/>
    </row>
    <row r="3" spans="1:12" x14ac:dyDescent="0.35">
      <c r="A3" s="651"/>
      <c r="B3" s="651"/>
      <c r="C3" s="684"/>
      <c r="D3" s="651"/>
      <c r="E3" s="651"/>
      <c r="F3" s="695"/>
      <c r="G3" s="651"/>
      <c r="H3" s="658"/>
      <c r="I3" s="695"/>
      <c r="J3" s="659"/>
      <c r="K3" s="135" t="s">
        <v>6</v>
      </c>
      <c r="L3" s="135" t="s">
        <v>7</v>
      </c>
    </row>
    <row r="4" spans="1:12" x14ac:dyDescent="0.35">
      <c r="A4" s="394">
        <v>1</v>
      </c>
      <c r="B4" s="434" t="s">
        <v>1930</v>
      </c>
      <c r="C4" s="502" t="s">
        <v>3574</v>
      </c>
      <c r="D4" s="430" t="s">
        <v>1942</v>
      </c>
      <c r="E4" s="430" t="s">
        <v>3306</v>
      </c>
      <c r="F4" s="397">
        <v>2.2400000000000002</v>
      </c>
      <c r="G4" s="396">
        <v>2688</v>
      </c>
      <c r="H4" s="398">
        <v>8064</v>
      </c>
      <c r="I4" s="430">
        <v>6.96</v>
      </c>
      <c r="J4" s="398">
        <v>700</v>
      </c>
      <c r="K4" s="138" t="s">
        <v>3307</v>
      </c>
      <c r="L4" s="138" t="s">
        <v>3308</v>
      </c>
    </row>
    <row r="5" spans="1:12" s="203" customFormat="1" x14ac:dyDescent="0.35">
      <c r="A5" s="685"/>
      <c r="B5" s="686"/>
      <c r="C5" s="511"/>
      <c r="D5" s="431">
        <v>1</v>
      </c>
      <c r="E5" s="431">
        <v>1</v>
      </c>
      <c r="F5" s="433"/>
      <c r="G5" s="417"/>
      <c r="H5" s="432"/>
      <c r="I5" s="431"/>
      <c r="J5" s="432">
        <f>SUM(J4)</f>
        <v>700</v>
      </c>
      <c r="K5" s="432"/>
      <c r="L5" s="432"/>
    </row>
    <row r="6" spans="1:12" x14ac:dyDescent="0.35">
      <c r="A6" s="394">
        <v>2</v>
      </c>
      <c r="B6" s="434" t="s">
        <v>3309</v>
      </c>
      <c r="C6" s="502" t="s">
        <v>3575</v>
      </c>
      <c r="D6" s="430" t="s">
        <v>3310</v>
      </c>
      <c r="E6" s="430" t="s">
        <v>3311</v>
      </c>
      <c r="F6" s="397">
        <v>0.75</v>
      </c>
      <c r="G6" s="396">
        <v>900</v>
      </c>
      <c r="H6" s="398">
        <v>2700</v>
      </c>
      <c r="I6" s="430">
        <v>7.72</v>
      </c>
      <c r="J6" s="398">
        <v>4000</v>
      </c>
      <c r="K6" s="138" t="s">
        <v>3312</v>
      </c>
      <c r="L6" s="138" t="s">
        <v>3313</v>
      </c>
    </row>
    <row r="7" spans="1:12" x14ac:dyDescent="0.35">
      <c r="A7" s="400"/>
      <c r="B7" s="196"/>
      <c r="C7" s="506"/>
      <c r="D7" s="430" t="s">
        <v>3310</v>
      </c>
      <c r="E7" s="430" t="s">
        <v>3314</v>
      </c>
      <c r="F7" s="397">
        <v>5.5</v>
      </c>
      <c r="G7" s="396">
        <v>6600</v>
      </c>
      <c r="H7" s="398">
        <v>19800</v>
      </c>
      <c r="I7" s="430">
        <v>3.49</v>
      </c>
      <c r="J7" s="398">
        <v>100</v>
      </c>
      <c r="K7" s="138" t="s">
        <v>3315</v>
      </c>
      <c r="L7" s="138" t="s">
        <v>3316</v>
      </c>
    </row>
    <row r="8" spans="1:12" x14ac:dyDescent="0.35">
      <c r="A8" s="439"/>
      <c r="B8" s="198"/>
      <c r="C8" s="503"/>
      <c r="D8" s="430" t="s">
        <v>3310</v>
      </c>
      <c r="E8" s="430" t="s">
        <v>3317</v>
      </c>
      <c r="F8" s="397">
        <v>2.2000000000000002</v>
      </c>
      <c r="G8" s="396">
        <v>2640</v>
      </c>
      <c r="H8" s="398">
        <v>7920</v>
      </c>
      <c r="I8" s="430">
        <v>6.99</v>
      </c>
      <c r="J8" s="398">
        <v>500</v>
      </c>
      <c r="K8" s="138" t="s">
        <v>3318</v>
      </c>
      <c r="L8" s="138" t="s">
        <v>3319</v>
      </c>
    </row>
    <row r="9" spans="1:12" s="203" customFormat="1" x14ac:dyDescent="0.35">
      <c r="A9" s="693" t="s">
        <v>9</v>
      </c>
      <c r="B9" s="694"/>
      <c r="C9" s="512"/>
      <c r="D9" s="407">
        <v>1</v>
      </c>
      <c r="E9" s="407">
        <v>3</v>
      </c>
      <c r="F9" s="271"/>
      <c r="G9" s="407"/>
      <c r="H9" s="408"/>
      <c r="I9" s="271"/>
      <c r="J9" s="408">
        <f>SUM(J6:J8)</f>
        <v>4600</v>
      </c>
      <c r="K9" s="415"/>
      <c r="L9" s="415"/>
    </row>
    <row r="10" spans="1:12" s="203" customFormat="1" x14ac:dyDescent="0.35">
      <c r="A10" s="683" t="s">
        <v>10</v>
      </c>
      <c r="B10" s="683"/>
      <c r="C10" s="505"/>
      <c r="D10" s="440">
        <f>SUM(D9+D5)</f>
        <v>2</v>
      </c>
      <c r="E10" s="440">
        <f>SUM(E9+E5)</f>
        <v>4</v>
      </c>
      <c r="F10" s="414"/>
      <c r="G10" s="263"/>
      <c r="H10" s="415"/>
      <c r="I10" s="414"/>
      <c r="J10" s="415">
        <f>SUM(J9+J5)</f>
        <v>5300</v>
      </c>
      <c r="K10" s="415"/>
      <c r="L10" s="415"/>
    </row>
    <row r="16" spans="1:12" x14ac:dyDescent="0.35">
      <c r="D16" s="192"/>
      <c r="E16" s="192"/>
      <c r="F16" s="192"/>
      <c r="G16" s="192"/>
      <c r="H16" s="441"/>
      <c r="I16" s="192"/>
      <c r="J16" s="192"/>
      <c r="K16" s="192"/>
      <c r="L16" s="192"/>
    </row>
    <row r="17" spans="4:12" x14ac:dyDescent="0.35">
      <c r="D17" s="192"/>
      <c r="E17" s="192"/>
      <c r="F17" s="192"/>
      <c r="G17" s="192"/>
      <c r="H17" s="441"/>
      <c r="I17" s="192"/>
      <c r="J17" s="192"/>
      <c r="K17" s="192"/>
      <c r="L17" s="192"/>
    </row>
    <row r="18" spans="4:12" x14ac:dyDescent="0.35">
      <c r="D18" s="192"/>
      <c r="E18" s="192"/>
      <c r="F18" s="192"/>
      <c r="G18" s="192"/>
      <c r="H18" s="441"/>
      <c r="I18" s="192"/>
      <c r="J18" s="192"/>
      <c r="K18" s="192"/>
      <c r="L18" s="192"/>
    </row>
    <row r="19" spans="4:12" x14ac:dyDescent="0.35">
      <c r="D19" s="192"/>
      <c r="E19" s="192"/>
      <c r="F19" s="192"/>
      <c r="G19" s="192"/>
      <c r="H19" s="441"/>
      <c r="I19" s="192"/>
      <c r="J19" s="192"/>
      <c r="K19" s="192"/>
      <c r="L19" s="192"/>
    </row>
    <row r="20" spans="4:12" x14ac:dyDescent="0.35">
      <c r="D20" s="192"/>
      <c r="E20" s="192"/>
      <c r="F20" s="192"/>
      <c r="G20" s="192"/>
      <c r="H20" s="441"/>
      <c r="I20" s="192"/>
      <c r="J20" s="192"/>
      <c r="K20" s="192"/>
      <c r="L20" s="192"/>
    </row>
    <row r="21" spans="4:12" x14ac:dyDescent="0.35">
      <c r="D21" s="192"/>
      <c r="E21" s="192"/>
      <c r="F21" s="192"/>
      <c r="G21" s="192"/>
      <c r="H21" s="441"/>
      <c r="I21" s="192"/>
      <c r="J21" s="192"/>
      <c r="K21" s="192"/>
      <c r="L21" s="192"/>
    </row>
    <row r="22" spans="4:12" x14ac:dyDescent="0.35">
      <c r="D22" s="192"/>
      <c r="E22" s="192"/>
      <c r="F22" s="192"/>
      <c r="G22" s="192"/>
      <c r="H22" s="441"/>
      <c r="I22" s="192"/>
      <c r="J22" s="192"/>
      <c r="K22" s="192"/>
      <c r="L22" s="192"/>
    </row>
    <row r="23" spans="4:12" x14ac:dyDescent="0.35">
      <c r="D23" s="192"/>
      <c r="E23" s="192"/>
      <c r="F23" s="192"/>
      <c r="G23" s="192"/>
      <c r="H23" s="441"/>
      <c r="I23" s="192"/>
      <c r="J23" s="192"/>
      <c r="K23" s="192"/>
      <c r="L23" s="192"/>
    </row>
    <row r="24" spans="4:12" x14ac:dyDescent="0.35">
      <c r="D24" s="192"/>
      <c r="E24" s="192"/>
      <c r="F24" s="192"/>
      <c r="G24" s="192"/>
      <c r="H24" s="441"/>
      <c r="I24" s="192"/>
      <c r="J24" s="192"/>
      <c r="K24" s="192"/>
      <c r="L24" s="192"/>
    </row>
    <row r="25" spans="4:12" x14ac:dyDescent="0.35">
      <c r="D25" s="192"/>
      <c r="E25" s="192"/>
      <c r="F25" s="192"/>
      <c r="G25" s="192"/>
      <c r="H25" s="441"/>
      <c r="I25" s="192"/>
      <c r="J25" s="192"/>
      <c r="K25" s="192"/>
      <c r="L25" s="192"/>
    </row>
    <row r="26" spans="4:12" x14ac:dyDescent="0.35">
      <c r="D26" s="192"/>
      <c r="E26" s="192"/>
      <c r="F26" s="192"/>
      <c r="G26" s="192"/>
      <c r="H26" s="441"/>
      <c r="I26" s="192"/>
      <c r="J26" s="192"/>
      <c r="K26" s="192"/>
      <c r="L26" s="192"/>
    </row>
    <row r="27" spans="4:12" x14ac:dyDescent="0.35">
      <c r="D27" s="192"/>
      <c r="E27" s="192"/>
      <c r="F27" s="192"/>
      <c r="G27" s="192"/>
      <c r="H27" s="441"/>
      <c r="I27" s="192"/>
      <c r="J27" s="192"/>
      <c r="K27" s="192"/>
      <c r="L27" s="192"/>
    </row>
    <row r="28" spans="4:12" x14ac:dyDescent="0.35">
      <c r="D28" s="192"/>
      <c r="E28" s="192"/>
      <c r="F28" s="192"/>
      <c r="G28" s="192"/>
      <c r="H28" s="441"/>
      <c r="I28" s="192"/>
      <c r="J28" s="192"/>
      <c r="K28" s="192"/>
      <c r="L28" s="192"/>
    </row>
    <row r="29" spans="4:12" x14ac:dyDescent="0.35">
      <c r="D29" s="192"/>
      <c r="E29" s="192"/>
      <c r="F29" s="192"/>
      <c r="G29" s="192"/>
      <c r="H29" s="441"/>
      <c r="I29" s="192"/>
      <c r="J29" s="192"/>
      <c r="K29" s="192"/>
      <c r="L29" s="192"/>
    </row>
    <row r="30" spans="4:12" x14ac:dyDescent="0.35">
      <c r="D30" s="192"/>
      <c r="E30" s="192"/>
      <c r="F30" s="192"/>
      <c r="G30" s="192"/>
      <c r="H30" s="441"/>
      <c r="I30" s="192"/>
      <c r="J30" s="192"/>
      <c r="K30" s="192"/>
      <c r="L30" s="192"/>
    </row>
    <row r="31" spans="4:12" x14ac:dyDescent="0.35">
      <c r="D31" s="192"/>
      <c r="E31" s="192"/>
      <c r="F31" s="192"/>
      <c r="G31" s="192"/>
      <c r="H31" s="441"/>
      <c r="I31" s="192"/>
      <c r="J31" s="192"/>
      <c r="K31" s="192"/>
      <c r="L31" s="192"/>
    </row>
    <row r="32" spans="4:12" x14ac:dyDescent="0.35">
      <c r="D32" s="192"/>
      <c r="E32" s="192"/>
      <c r="F32" s="192"/>
      <c r="G32" s="192"/>
      <c r="H32" s="441"/>
      <c r="I32" s="192"/>
      <c r="J32" s="192"/>
      <c r="K32" s="192"/>
      <c r="L32" s="192"/>
    </row>
    <row r="33" spans="4:12" x14ac:dyDescent="0.35">
      <c r="D33" s="192"/>
      <c r="E33" s="192"/>
      <c r="F33" s="192"/>
      <c r="G33" s="192"/>
      <c r="H33" s="441"/>
      <c r="I33" s="192"/>
      <c r="J33" s="192"/>
      <c r="K33" s="192"/>
      <c r="L33" s="192"/>
    </row>
    <row r="34" spans="4:12" x14ac:dyDescent="0.35">
      <c r="D34" s="192"/>
      <c r="E34" s="192"/>
      <c r="F34" s="192"/>
      <c r="G34" s="192"/>
      <c r="H34" s="441"/>
      <c r="I34" s="192"/>
      <c r="J34" s="192"/>
      <c r="K34" s="192"/>
      <c r="L34" s="192"/>
    </row>
    <row r="35" spans="4:12" x14ac:dyDescent="0.35">
      <c r="D35" s="192"/>
      <c r="E35" s="192"/>
      <c r="F35" s="192"/>
      <c r="G35" s="192"/>
      <c r="H35" s="441"/>
      <c r="I35" s="192"/>
      <c r="J35" s="192"/>
      <c r="K35" s="192"/>
      <c r="L35" s="192"/>
    </row>
    <row r="36" spans="4:12" x14ac:dyDescent="0.35">
      <c r="D36" s="192"/>
      <c r="E36" s="192"/>
      <c r="F36" s="192"/>
      <c r="G36" s="192"/>
      <c r="H36" s="441"/>
      <c r="I36" s="192"/>
      <c r="J36" s="192"/>
      <c r="K36" s="192"/>
      <c r="L36" s="192"/>
    </row>
    <row r="37" spans="4:12" x14ac:dyDescent="0.35">
      <c r="D37" s="192"/>
      <c r="E37" s="192"/>
      <c r="F37" s="192"/>
      <c r="G37" s="192"/>
      <c r="H37" s="441"/>
      <c r="I37" s="192"/>
      <c r="J37" s="192"/>
      <c r="K37" s="192"/>
      <c r="L37" s="192"/>
    </row>
    <row r="38" spans="4:12" x14ac:dyDescent="0.35">
      <c r="D38" s="192"/>
      <c r="E38" s="192"/>
      <c r="F38" s="192"/>
      <c r="G38" s="192"/>
      <c r="H38" s="441"/>
      <c r="I38" s="192"/>
      <c r="J38" s="192"/>
      <c r="K38" s="192"/>
      <c r="L38" s="192"/>
    </row>
    <row r="39" spans="4:12" x14ac:dyDescent="0.35">
      <c r="D39" s="192"/>
      <c r="E39" s="192"/>
      <c r="F39" s="192"/>
      <c r="G39" s="192"/>
      <c r="H39" s="441"/>
      <c r="I39" s="192"/>
      <c r="J39" s="192"/>
      <c r="K39" s="192"/>
      <c r="L39" s="192"/>
    </row>
    <row r="40" spans="4:12" x14ac:dyDescent="0.35">
      <c r="D40" s="192"/>
      <c r="E40" s="192"/>
      <c r="F40" s="192"/>
      <c r="G40" s="192"/>
      <c r="H40" s="441"/>
      <c r="I40" s="192"/>
      <c r="J40" s="192"/>
      <c r="K40" s="192"/>
      <c r="L40" s="192"/>
    </row>
    <row r="41" spans="4:12" x14ac:dyDescent="0.35">
      <c r="D41" s="192"/>
      <c r="E41" s="192"/>
      <c r="F41" s="192"/>
      <c r="G41" s="192"/>
      <c r="H41" s="441"/>
      <c r="I41" s="192"/>
      <c r="J41" s="192"/>
      <c r="K41" s="192"/>
      <c r="L41" s="192"/>
    </row>
    <row r="42" spans="4:12" x14ac:dyDescent="0.35">
      <c r="D42" s="192"/>
      <c r="E42" s="192"/>
      <c r="F42" s="192"/>
      <c r="G42" s="192"/>
      <c r="H42" s="441"/>
      <c r="I42" s="192"/>
      <c r="J42" s="192"/>
      <c r="K42" s="192"/>
      <c r="L42" s="192"/>
    </row>
    <row r="43" spans="4:12" x14ac:dyDescent="0.35">
      <c r="D43" s="192"/>
      <c r="E43" s="192"/>
      <c r="F43" s="192"/>
      <c r="G43" s="192"/>
      <c r="H43" s="441"/>
      <c r="I43" s="192"/>
      <c r="J43" s="192"/>
      <c r="K43" s="192"/>
      <c r="L43" s="192"/>
    </row>
    <row r="44" spans="4:12" x14ac:dyDescent="0.35">
      <c r="D44" s="192"/>
      <c r="E44" s="192"/>
      <c r="F44" s="192"/>
      <c r="G44" s="192"/>
      <c r="H44" s="441"/>
      <c r="I44" s="192"/>
      <c r="J44" s="192"/>
      <c r="K44" s="192"/>
      <c r="L44" s="192"/>
    </row>
    <row r="45" spans="4:12" x14ac:dyDescent="0.35">
      <c r="D45" s="192"/>
      <c r="E45" s="192"/>
      <c r="F45" s="192"/>
      <c r="G45" s="192"/>
      <c r="H45" s="441"/>
      <c r="I45" s="192"/>
      <c r="J45" s="192"/>
      <c r="K45" s="192"/>
      <c r="L45" s="192"/>
    </row>
    <row r="46" spans="4:12" x14ac:dyDescent="0.35">
      <c r="D46" s="192"/>
      <c r="E46" s="192"/>
      <c r="F46" s="192"/>
      <c r="G46" s="192"/>
      <c r="H46" s="441"/>
      <c r="I46" s="192"/>
      <c r="J46" s="192"/>
      <c r="K46" s="192"/>
      <c r="L46" s="192"/>
    </row>
    <row r="47" spans="4:12" x14ac:dyDescent="0.35">
      <c r="D47" s="192"/>
      <c r="E47" s="192"/>
      <c r="F47" s="192"/>
      <c r="G47" s="192"/>
      <c r="H47" s="441"/>
      <c r="I47" s="192"/>
      <c r="J47" s="192"/>
      <c r="K47" s="192"/>
      <c r="L47" s="192"/>
    </row>
    <row r="48" spans="4:12" x14ac:dyDescent="0.35">
      <c r="D48" s="192"/>
      <c r="E48" s="192"/>
      <c r="F48" s="192"/>
      <c r="G48" s="192"/>
      <c r="H48" s="441"/>
      <c r="I48" s="192"/>
      <c r="J48" s="192"/>
      <c r="K48" s="192"/>
      <c r="L48" s="192"/>
    </row>
    <row r="49" spans="4:12" x14ac:dyDescent="0.35">
      <c r="D49" s="192"/>
      <c r="E49" s="192"/>
      <c r="F49" s="192"/>
      <c r="G49" s="192"/>
      <c r="H49" s="441"/>
      <c r="I49" s="192"/>
      <c r="J49" s="192"/>
      <c r="K49" s="192"/>
      <c r="L49" s="192"/>
    </row>
    <row r="50" spans="4:12" x14ac:dyDescent="0.35">
      <c r="D50" s="192"/>
      <c r="E50" s="192"/>
      <c r="F50" s="192"/>
      <c r="G50" s="192"/>
      <c r="H50" s="441"/>
      <c r="I50" s="192"/>
      <c r="J50" s="192"/>
      <c r="K50" s="192"/>
      <c r="L50" s="192"/>
    </row>
    <row r="51" spans="4:12" x14ac:dyDescent="0.35">
      <c r="D51" s="192"/>
      <c r="E51" s="192"/>
      <c r="F51" s="192"/>
      <c r="G51" s="192"/>
      <c r="H51" s="441"/>
      <c r="I51" s="192"/>
      <c r="J51" s="192"/>
      <c r="K51" s="192"/>
      <c r="L51" s="192"/>
    </row>
    <row r="52" spans="4:12" x14ac:dyDescent="0.35">
      <c r="D52" s="192"/>
      <c r="E52" s="192"/>
      <c r="F52" s="192"/>
      <c r="G52" s="192"/>
      <c r="H52" s="441"/>
      <c r="I52" s="192"/>
      <c r="J52" s="192"/>
      <c r="K52" s="192"/>
      <c r="L52" s="192"/>
    </row>
    <row r="53" spans="4:12" x14ac:dyDescent="0.35">
      <c r="D53" s="192"/>
      <c r="E53" s="192"/>
      <c r="F53" s="192"/>
      <c r="G53" s="192"/>
      <c r="H53" s="441"/>
      <c r="I53" s="192"/>
      <c r="J53" s="192"/>
      <c r="K53" s="192"/>
      <c r="L53" s="192"/>
    </row>
    <row r="54" spans="4:12" x14ac:dyDescent="0.35">
      <c r="D54" s="192"/>
      <c r="E54" s="192"/>
      <c r="F54" s="192"/>
      <c r="G54" s="192"/>
      <c r="H54" s="441"/>
      <c r="I54" s="192"/>
      <c r="J54" s="192"/>
      <c r="K54" s="192"/>
      <c r="L54" s="192"/>
    </row>
    <row r="55" spans="4:12" x14ac:dyDescent="0.35">
      <c r="D55" s="192"/>
      <c r="E55" s="192"/>
      <c r="F55" s="192"/>
      <c r="G55" s="192"/>
      <c r="H55" s="441"/>
      <c r="I55" s="192"/>
      <c r="J55" s="192"/>
      <c r="K55" s="192"/>
      <c r="L55" s="192"/>
    </row>
    <row r="56" spans="4:12" x14ac:dyDescent="0.35">
      <c r="D56" s="192"/>
      <c r="E56" s="192"/>
      <c r="F56" s="192"/>
      <c r="G56" s="192"/>
      <c r="H56" s="441"/>
      <c r="I56" s="192"/>
      <c r="J56" s="192"/>
      <c r="K56" s="192"/>
      <c r="L56" s="192"/>
    </row>
    <row r="57" spans="4:12" x14ac:dyDescent="0.35">
      <c r="D57" s="192"/>
      <c r="E57" s="192"/>
      <c r="F57" s="192"/>
      <c r="G57" s="192"/>
      <c r="H57" s="441"/>
      <c r="I57" s="192"/>
      <c r="J57" s="192"/>
      <c r="K57" s="192"/>
      <c r="L57" s="192"/>
    </row>
    <row r="58" spans="4:12" x14ac:dyDescent="0.35">
      <c r="D58" s="192"/>
      <c r="E58" s="192"/>
      <c r="F58" s="192"/>
      <c r="G58" s="192"/>
      <c r="H58" s="441"/>
      <c r="I58" s="192"/>
      <c r="J58" s="192"/>
      <c r="K58" s="192"/>
      <c r="L58" s="192"/>
    </row>
    <row r="59" spans="4:12" x14ac:dyDescent="0.35">
      <c r="D59" s="192"/>
      <c r="E59" s="192"/>
      <c r="F59" s="192"/>
      <c r="G59" s="192"/>
      <c r="H59" s="441"/>
      <c r="I59" s="192"/>
      <c r="J59" s="192"/>
      <c r="K59" s="192"/>
      <c r="L59" s="192"/>
    </row>
    <row r="60" spans="4:12" x14ac:dyDescent="0.35">
      <c r="D60" s="192"/>
      <c r="E60" s="192"/>
      <c r="F60" s="192"/>
      <c r="G60" s="192"/>
      <c r="H60" s="441"/>
      <c r="I60" s="192"/>
      <c r="J60" s="192"/>
      <c r="K60" s="192"/>
      <c r="L60" s="192"/>
    </row>
    <row r="61" spans="4:12" x14ac:dyDescent="0.35">
      <c r="D61" s="192"/>
      <c r="E61" s="192"/>
      <c r="F61" s="192"/>
      <c r="G61" s="192"/>
      <c r="H61" s="441"/>
      <c r="I61" s="192"/>
      <c r="J61" s="192"/>
      <c r="K61" s="192"/>
      <c r="L61" s="192"/>
    </row>
    <row r="62" spans="4:12" x14ac:dyDescent="0.35">
      <c r="D62" s="192"/>
      <c r="E62" s="192"/>
      <c r="F62" s="192"/>
      <c r="G62" s="192"/>
      <c r="H62" s="441"/>
      <c r="I62" s="192"/>
      <c r="J62" s="192"/>
      <c r="K62" s="192"/>
      <c r="L62" s="192"/>
    </row>
    <row r="63" spans="4:12" x14ac:dyDescent="0.35">
      <c r="D63" s="192"/>
      <c r="E63" s="192"/>
      <c r="F63" s="192"/>
      <c r="G63" s="192"/>
      <c r="H63" s="441"/>
      <c r="I63" s="192"/>
      <c r="J63" s="192"/>
      <c r="K63" s="192"/>
      <c r="L63" s="192"/>
    </row>
    <row r="64" spans="4:12" x14ac:dyDescent="0.35">
      <c r="D64" s="192"/>
      <c r="E64" s="192"/>
      <c r="F64" s="192"/>
      <c r="G64" s="192"/>
      <c r="H64" s="441"/>
      <c r="I64" s="192"/>
      <c r="J64" s="192"/>
      <c r="K64" s="192"/>
      <c r="L64" s="192"/>
    </row>
    <row r="65" spans="4:12" x14ac:dyDescent="0.35">
      <c r="D65" s="192"/>
      <c r="E65" s="192"/>
      <c r="F65" s="192"/>
      <c r="G65" s="192"/>
      <c r="H65" s="441"/>
      <c r="I65" s="192"/>
      <c r="J65" s="192"/>
      <c r="K65" s="192"/>
      <c r="L65" s="192"/>
    </row>
    <row r="66" spans="4:12" x14ac:dyDescent="0.35">
      <c r="D66" s="192"/>
      <c r="E66" s="192"/>
      <c r="F66" s="192"/>
      <c r="G66" s="192"/>
      <c r="H66" s="441"/>
      <c r="I66" s="192"/>
      <c r="J66" s="192"/>
      <c r="K66" s="192"/>
      <c r="L66" s="192"/>
    </row>
    <row r="67" spans="4:12" x14ac:dyDescent="0.35">
      <c r="D67" s="192"/>
      <c r="E67" s="192"/>
      <c r="F67" s="192"/>
      <c r="G67" s="192"/>
      <c r="H67" s="441"/>
      <c r="I67" s="192"/>
      <c r="J67" s="192"/>
      <c r="K67" s="192"/>
      <c r="L67" s="192"/>
    </row>
    <row r="68" spans="4:12" x14ac:dyDescent="0.35">
      <c r="D68" s="192"/>
      <c r="E68" s="192"/>
      <c r="F68" s="192"/>
      <c r="G68" s="192"/>
      <c r="H68" s="441"/>
      <c r="I68" s="192"/>
      <c r="J68" s="192"/>
      <c r="K68" s="192"/>
      <c r="L68" s="192"/>
    </row>
    <row r="69" spans="4:12" x14ac:dyDescent="0.35">
      <c r="D69" s="192"/>
      <c r="E69" s="192"/>
      <c r="F69" s="192"/>
      <c r="G69" s="192"/>
      <c r="H69" s="441"/>
      <c r="I69" s="192"/>
      <c r="J69" s="192"/>
      <c r="K69" s="192"/>
      <c r="L69" s="192"/>
    </row>
    <row r="70" spans="4:12" x14ac:dyDescent="0.35">
      <c r="D70" s="192"/>
      <c r="E70" s="192"/>
      <c r="F70" s="192"/>
      <c r="G70" s="192"/>
      <c r="H70" s="441"/>
      <c r="I70" s="192"/>
      <c r="J70" s="192"/>
      <c r="K70" s="192"/>
      <c r="L70" s="192"/>
    </row>
    <row r="71" spans="4:12" x14ac:dyDescent="0.35">
      <c r="D71" s="192"/>
      <c r="E71" s="192"/>
      <c r="F71" s="192"/>
      <c r="G71" s="192"/>
      <c r="H71" s="441"/>
      <c r="I71" s="192"/>
      <c r="J71" s="192"/>
      <c r="K71" s="192"/>
      <c r="L71" s="192"/>
    </row>
    <row r="72" spans="4:12" x14ac:dyDescent="0.35">
      <c r="D72" s="192"/>
      <c r="E72" s="192"/>
      <c r="F72" s="192"/>
      <c r="G72" s="192"/>
      <c r="H72" s="441"/>
      <c r="I72" s="192"/>
      <c r="J72" s="192"/>
      <c r="K72" s="192"/>
      <c r="L72" s="192"/>
    </row>
    <row r="73" spans="4:12" x14ac:dyDescent="0.35">
      <c r="D73" s="192"/>
      <c r="E73" s="192"/>
      <c r="F73" s="192"/>
      <c r="G73" s="192"/>
      <c r="H73" s="441"/>
      <c r="I73" s="192"/>
      <c r="J73" s="192"/>
      <c r="K73" s="192"/>
      <c r="L73" s="192"/>
    </row>
    <row r="74" spans="4:12" x14ac:dyDescent="0.35">
      <c r="D74" s="192"/>
      <c r="E74" s="192"/>
      <c r="F74" s="192"/>
      <c r="G74" s="192"/>
      <c r="H74" s="441"/>
      <c r="I74" s="192"/>
      <c r="J74" s="192"/>
      <c r="K74" s="192"/>
      <c r="L74" s="192"/>
    </row>
    <row r="75" spans="4:12" x14ac:dyDescent="0.35">
      <c r="D75" s="192"/>
      <c r="E75" s="192"/>
      <c r="F75" s="192"/>
      <c r="G75" s="192"/>
      <c r="H75" s="441"/>
      <c r="I75" s="192"/>
      <c r="J75" s="192"/>
      <c r="K75" s="192"/>
      <c r="L75" s="192"/>
    </row>
    <row r="76" spans="4:12" x14ac:dyDescent="0.35">
      <c r="D76" s="192"/>
      <c r="E76" s="192"/>
      <c r="F76" s="192"/>
      <c r="G76" s="192"/>
      <c r="H76" s="441"/>
      <c r="I76" s="192"/>
      <c r="J76" s="192"/>
      <c r="K76" s="192"/>
      <c r="L76" s="192"/>
    </row>
    <row r="77" spans="4:12" x14ac:dyDescent="0.35">
      <c r="D77" s="192"/>
      <c r="E77" s="192"/>
      <c r="F77" s="192"/>
      <c r="G77" s="192"/>
      <c r="H77" s="441"/>
      <c r="I77" s="192"/>
      <c r="J77" s="192"/>
      <c r="K77" s="192"/>
      <c r="L77" s="192"/>
    </row>
    <row r="78" spans="4:12" x14ac:dyDescent="0.35">
      <c r="D78" s="192"/>
      <c r="E78" s="192"/>
      <c r="F78" s="192"/>
      <c r="G78" s="192"/>
      <c r="H78" s="441"/>
      <c r="I78" s="192"/>
      <c r="J78" s="192"/>
      <c r="K78" s="192"/>
      <c r="L78" s="192"/>
    </row>
    <row r="79" spans="4:12" x14ac:dyDescent="0.35">
      <c r="D79" s="192"/>
      <c r="E79" s="192"/>
      <c r="F79" s="192"/>
      <c r="G79" s="192"/>
      <c r="H79" s="441"/>
      <c r="I79" s="192"/>
      <c r="J79" s="192"/>
      <c r="K79" s="192"/>
      <c r="L79" s="192"/>
    </row>
    <row r="80" spans="4:12" x14ac:dyDescent="0.35">
      <c r="D80" s="192"/>
      <c r="E80" s="192"/>
      <c r="F80" s="192"/>
      <c r="G80" s="192"/>
      <c r="H80" s="441"/>
      <c r="I80" s="192"/>
      <c r="J80" s="192"/>
      <c r="K80" s="192"/>
      <c r="L80" s="192"/>
    </row>
    <row r="81" spans="4:12" x14ac:dyDescent="0.35">
      <c r="D81" s="192"/>
      <c r="E81" s="192"/>
      <c r="F81" s="192"/>
      <c r="G81" s="192"/>
      <c r="H81" s="441"/>
      <c r="I81" s="192"/>
      <c r="J81" s="192"/>
      <c r="K81" s="192"/>
      <c r="L81" s="192"/>
    </row>
    <row r="82" spans="4:12" x14ac:dyDescent="0.35">
      <c r="D82" s="192"/>
      <c r="E82" s="192"/>
      <c r="F82" s="192"/>
      <c r="G82" s="192"/>
      <c r="H82" s="441"/>
      <c r="I82" s="192"/>
      <c r="J82" s="192"/>
      <c r="K82" s="192"/>
      <c r="L82" s="192"/>
    </row>
    <row r="83" spans="4:12" x14ac:dyDescent="0.35">
      <c r="D83" s="192"/>
      <c r="E83" s="192"/>
      <c r="F83" s="192"/>
      <c r="G83" s="192"/>
      <c r="H83" s="441"/>
      <c r="I83" s="192"/>
      <c r="J83" s="192"/>
      <c r="K83" s="192"/>
      <c r="L83" s="192"/>
    </row>
    <row r="84" spans="4:12" x14ac:dyDescent="0.35">
      <c r="D84" s="192"/>
      <c r="E84" s="192"/>
      <c r="F84" s="192"/>
      <c r="G84" s="192"/>
      <c r="H84" s="441"/>
      <c r="I84" s="192"/>
      <c r="J84" s="192"/>
      <c r="K84" s="192"/>
      <c r="L84" s="192"/>
    </row>
    <row r="85" spans="4:12" x14ac:dyDescent="0.35">
      <c r="D85" s="192"/>
      <c r="E85" s="192"/>
      <c r="F85" s="192"/>
      <c r="G85" s="192"/>
      <c r="H85" s="441"/>
      <c r="I85" s="192"/>
      <c r="J85" s="192"/>
      <c r="K85" s="192"/>
      <c r="L85" s="192"/>
    </row>
    <row r="86" spans="4:12" x14ac:dyDescent="0.35">
      <c r="D86" s="192"/>
      <c r="E86" s="192"/>
      <c r="F86" s="192"/>
      <c r="G86" s="192"/>
      <c r="H86" s="441"/>
      <c r="I86" s="192"/>
      <c r="J86" s="192"/>
      <c r="K86" s="192"/>
      <c r="L86" s="192"/>
    </row>
    <row r="87" spans="4:12" x14ac:dyDescent="0.35">
      <c r="D87" s="192"/>
      <c r="E87" s="192"/>
      <c r="F87" s="192"/>
      <c r="G87" s="192"/>
      <c r="H87" s="441"/>
      <c r="I87" s="192"/>
      <c r="J87" s="192"/>
      <c r="K87" s="192"/>
      <c r="L87" s="192"/>
    </row>
    <row r="88" spans="4:12" x14ac:dyDescent="0.35">
      <c r="D88" s="192"/>
      <c r="E88" s="192"/>
      <c r="F88" s="192"/>
      <c r="G88" s="192"/>
      <c r="H88" s="441"/>
      <c r="I88" s="192"/>
      <c r="J88" s="192"/>
      <c r="K88" s="192"/>
      <c r="L88" s="192"/>
    </row>
    <row r="89" spans="4:12" x14ac:dyDescent="0.35">
      <c r="D89" s="192"/>
      <c r="E89" s="192"/>
      <c r="F89" s="192"/>
      <c r="G89" s="192"/>
      <c r="H89" s="441"/>
      <c r="I89" s="192"/>
      <c r="J89" s="192"/>
      <c r="K89" s="192"/>
      <c r="L89" s="192"/>
    </row>
    <row r="90" spans="4:12" x14ac:dyDescent="0.35">
      <c r="D90" s="192"/>
      <c r="E90" s="192"/>
      <c r="F90" s="192"/>
      <c r="G90" s="192"/>
      <c r="H90" s="441"/>
      <c r="I90" s="192"/>
      <c r="J90" s="192"/>
      <c r="K90" s="192"/>
      <c r="L90" s="192"/>
    </row>
    <row r="91" spans="4:12" x14ac:dyDescent="0.35">
      <c r="D91" s="192"/>
      <c r="E91" s="192"/>
      <c r="F91" s="192"/>
      <c r="G91" s="192"/>
      <c r="H91" s="441"/>
      <c r="I91" s="192"/>
      <c r="J91" s="192"/>
      <c r="K91" s="192"/>
      <c r="L91" s="192"/>
    </row>
    <row r="92" spans="4:12" x14ac:dyDescent="0.35">
      <c r="D92" s="192"/>
      <c r="E92" s="192"/>
      <c r="F92" s="192"/>
      <c r="G92" s="192"/>
      <c r="H92" s="441"/>
      <c r="I92" s="192"/>
      <c r="J92" s="192"/>
      <c r="K92" s="192"/>
      <c r="L92" s="192"/>
    </row>
    <row r="93" spans="4:12" x14ac:dyDescent="0.35">
      <c r="D93" s="192"/>
      <c r="E93" s="192"/>
      <c r="F93" s="192"/>
      <c r="G93" s="192"/>
      <c r="H93" s="441"/>
      <c r="I93" s="192"/>
      <c r="J93" s="192"/>
      <c r="K93" s="192"/>
      <c r="L93" s="192"/>
    </row>
    <row r="94" spans="4:12" x14ac:dyDescent="0.35">
      <c r="D94" s="192"/>
      <c r="E94" s="192"/>
      <c r="F94" s="192"/>
      <c r="G94" s="192"/>
      <c r="H94" s="441"/>
      <c r="I94" s="192"/>
      <c r="J94" s="192"/>
      <c r="K94" s="192"/>
      <c r="L94" s="192"/>
    </row>
    <row r="95" spans="4:12" x14ac:dyDescent="0.35">
      <c r="D95" s="192"/>
      <c r="E95" s="192"/>
      <c r="F95" s="192"/>
      <c r="G95" s="192"/>
      <c r="H95" s="441"/>
      <c r="I95" s="192"/>
      <c r="J95" s="192"/>
      <c r="K95" s="192"/>
      <c r="L95" s="192"/>
    </row>
    <row r="96" spans="4:12" x14ac:dyDescent="0.35">
      <c r="D96" s="192"/>
      <c r="E96" s="192"/>
      <c r="F96" s="192"/>
      <c r="G96" s="192"/>
      <c r="H96" s="441"/>
      <c r="I96" s="192"/>
      <c r="J96" s="192"/>
      <c r="K96" s="192"/>
      <c r="L96" s="192"/>
    </row>
    <row r="97" spans="4:12" x14ac:dyDescent="0.35">
      <c r="D97" s="192"/>
      <c r="E97" s="192"/>
      <c r="F97" s="192"/>
      <c r="G97" s="192"/>
      <c r="H97" s="441"/>
      <c r="I97" s="192"/>
      <c r="J97" s="192"/>
      <c r="K97" s="192"/>
      <c r="L97" s="192"/>
    </row>
    <row r="98" spans="4:12" x14ac:dyDescent="0.35">
      <c r="D98" s="192"/>
      <c r="E98" s="192"/>
      <c r="F98" s="192"/>
      <c r="G98" s="192"/>
      <c r="H98" s="441"/>
      <c r="I98" s="192"/>
      <c r="J98" s="192"/>
      <c r="K98" s="192"/>
      <c r="L98" s="192"/>
    </row>
    <row r="99" spans="4:12" x14ac:dyDescent="0.35">
      <c r="D99" s="192"/>
      <c r="E99" s="192"/>
      <c r="F99" s="192"/>
      <c r="G99" s="192"/>
      <c r="H99" s="441"/>
      <c r="I99" s="192"/>
      <c r="J99" s="192"/>
      <c r="K99" s="192"/>
      <c r="L99" s="192"/>
    </row>
    <row r="100" spans="4:12" x14ac:dyDescent="0.35">
      <c r="D100" s="192"/>
      <c r="E100" s="192"/>
      <c r="F100" s="192"/>
      <c r="G100" s="192"/>
      <c r="H100" s="441"/>
      <c r="I100" s="192"/>
      <c r="J100" s="192"/>
      <c r="K100" s="192"/>
      <c r="L100" s="192"/>
    </row>
    <row r="101" spans="4:12" x14ac:dyDescent="0.35">
      <c r="D101" s="192"/>
      <c r="E101" s="192"/>
      <c r="F101" s="192"/>
      <c r="G101" s="192"/>
      <c r="H101" s="441"/>
      <c r="I101" s="192"/>
      <c r="J101" s="192"/>
      <c r="K101" s="192"/>
      <c r="L101" s="192"/>
    </row>
    <row r="102" spans="4:12" x14ac:dyDescent="0.35">
      <c r="D102" s="192"/>
      <c r="E102" s="192"/>
      <c r="F102" s="192"/>
      <c r="G102" s="192"/>
      <c r="H102" s="441"/>
      <c r="I102" s="192"/>
      <c r="J102" s="192"/>
      <c r="K102" s="192"/>
      <c r="L102" s="192"/>
    </row>
    <row r="103" spans="4:12" x14ac:dyDescent="0.35">
      <c r="D103" s="192"/>
      <c r="E103" s="192"/>
      <c r="F103" s="192"/>
      <c r="G103" s="192"/>
      <c r="H103" s="441"/>
      <c r="I103" s="192"/>
      <c r="J103" s="192"/>
      <c r="K103" s="192"/>
      <c r="L103" s="192"/>
    </row>
    <row r="104" spans="4:12" x14ac:dyDescent="0.35">
      <c r="D104" s="192"/>
      <c r="E104" s="192"/>
      <c r="F104" s="192"/>
      <c r="G104" s="192"/>
      <c r="H104" s="441"/>
      <c r="I104" s="192"/>
      <c r="J104" s="192"/>
      <c r="K104" s="192"/>
      <c r="L104" s="192"/>
    </row>
    <row r="105" spans="4:12" x14ac:dyDescent="0.35">
      <c r="D105" s="192"/>
      <c r="E105" s="192"/>
      <c r="F105" s="192"/>
      <c r="G105" s="192"/>
      <c r="H105" s="441"/>
      <c r="I105" s="192"/>
      <c r="J105" s="192"/>
      <c r="K105" s="192"/>
      <c r="L105" s="192"/>
    </row>
    <row r="106" spans="4:12" x14ac:dyDescent="0.35">
      <c r="D106" s="192"/>
      <c r="E106" s="192"/>
      <c r="F106" s="192"/>
      <c r="G106" s="192"/>
      <c r="H106" s="441"/>
      <c r="I106" s="192"/>
      <c r="J106" s="192"/>
      <c r="K106" s="192"/>
      <c r="L106" s="192"/>
    </row>
    <row r="107" spans="4:12" x14ac:dyDescent="0.35">
      <c r="D107" s="192"/>
      <c r="E107" s="192"/>
      <c r="F107" s="192"/>
      <c r="G107" s="192"/>
      <c r="H107" s="441"/>
      <c r="I107" s="192"/>
      <c r="J107" s="192"/>
      <c r="K107" s="192"/>
      <c r="L107" s="192"/>
    </row>
    <row r="108" spans="4:12" x14ac:dyDescent="0.35">
      <c r="D108" s="192"/>
      <c r="E108" s="192"/>
      <c r="F108" s="192"/>
      <c r="G108" s="192"/>
      <c r="H108" s="441"/>
      <c r="I108" s="192"/>
      <c r="J108" s="192"/>
      <c r="K108" s="192"/>
      <c r="L108" s="192"/>
    </row>
    <row r="109" spans="4:12" x14ac:dyDescent="0.35">
      <c r="D109" s="192"/>
      <c r="E109" s="192"/>
      <c r="F109" s="192"/>
      <c r="G109" s="192"/>
      <c r="H109" s="441"/>
      <c r="I109" s="192"/>
      <c r="J109" s="192"/>
      <c r="K109" s="192"/>
      <c r="L109" s="192"/>
    </row>
    <row r="110" spans="4:12" x14ac:dyDescent="0.35">
      <c r="D110" s="192"/>
      <c r="E110" s="192"/>
      <c r="F110" s="192"/>
      <c r="G110" s="192"/>
      <c r="H110" s="441"/>
      <c r="I110" s="192"/>
      <c r="J110" s="192"/>
      <c r="K110" s="192"/>
      <c r="L110" s="192"/>
    </row>
    <row r="111" spans="4:12" x14ac:dyDescent="0.35">
      <c r="D111" s="192"/>
      <c r="E111" s="192"/>
      <c r="F111" s="192"/>
      <c r="G111" s="192"/>
      <c r="H111" s="441"/>
      <c r="I111" s="192"/>
      <c r="J111" s="192"/>
      <c r="K111" s="192"/>
      <c r="L111" s="192"/>
    </row>
    <row r="112" spans="4:12" x14ac:dyDescent="0.35">
      <c r="D112" s="192"/>
      <c r="E112" s="192"/>
      <c r="F112" s="192"/>
      <c r="G112" s="192"/>
      <c r="H112" s="441"/>
      <c r="I112" s="192"/>
      <c r="J112" s="192"/>
      <c r="K112" s="192"/>
      <c r="L112" s="192"/>
    </row>
    <row r="113" spans="4:12" x14ac:dyDescent="0.35">
      <c r="D113" s="192"/>
      <c r="E113" s="192"/>
      <c r="F113" s="192"/>
      <c r="G113" s="192"/>
      <c r="H113" s="441"/>
      <c r="I113" s="192"/>
      <c r="J113" s="192"/>
      <c r="K113" s="192"/>
      <c r="L113" s="192"/>
    </row>
    <row r="114" spans="4:12" x14ac:dyDescent="0.35">
      <c r="D114" s="192"/>
      <c r="E114" s="192"/>
      <c r="F114" s="192"/>
      <c r="G114" s="192"/>
      <c r="H114" s="441"/>
      <c r="I114" s="192"/>
      <c r="J114" s="192"/>
      <c r="K114" s="192"/>
      <c r="L114" s="192"/>
    </row>
    <row r="115" spans="4:12" x14ac:dyDescent="0.35">
      <c r="D115" s="192"/>
      <c r="E115" s="192"/>
      <c r="F115" s="192"/>
      <c r="G115" s="192"/>
      <c r="H115" s="441"/>
      <c r="I115" s="192"/>
      <c r="J115" s="192"/>
      <c r="K115" s="192"/>
      <c r="L115" s="192"/>
    </row>
    <row r="116" spans="4:12" x14ac:dyDescent="0.35">
      <c r="D116" s="192"/>
      <c r="E116" s="192"/>
      <c r="F116" s="192"/>
      <c r="G116" s="192"/>
      <c r="H116" s="441"/>
      <c r="I116" s="192"/>
      <c r="J116" s="192"/>
      <c r="K116" s="192"/>
      <c r="L116" s="192"/>
    </row>
    <row r="117" spans="4:12" x14ac:dyDescent="0.35">
      <c r="D117" s="192"/>
      <c r="E117" s="192"/>
      <c r="F117" s="192"/>
      <c r="G117" s="192"/>
      <c r="H117" s="441"/>
      <c r="I117" s="192"/>
      <c r="J117" s="192"/>
      <c r="K117" s="192"/>
      <c r="L117" s="192"/>
    </row>
    <row r="118" spans="4:12" x14ac:dyDescent="0.35">
      <c r="D118" s="192"/>
      <c r="E118" s="192"/>
      <c r="F118" s="192"/>
      <c r="G118" s="192"/>
      <c r="H118" s="441"/>
      <c r="I118" s="192"/>
      <c r="J118" s="192"/>
      <c r="K118" s="192"/>
      <c r="L118" s="192"/>
    </row>
    <row r="119" spans="4:12" x14ac:dyDescent="0.35">
      <c r="D119" s="192"/>
      <c r="E119" s="192"/>
      <c r="F119" s="192"/>
      <c r="G119" s="192"/>
      <c r="H119" s="441"/>
      <c r="I119" s="192"/>
      <c r="J119" s="192"/>
      <c r="K119" s="192"/>
      <c r="L119" s="192"/>
    </row>
    <row r="120" spans="4:12" x14ac:dyDescent="0.35">
      <c r="D120" s="192"/>
      <c r="E120" s="192"/>
      <c r="F120" s="192"/>
      <c r="G120" s="192"/>
      <c r="H120" s="441"/>
      <c r="I120" s="192"/>
      <c r="J120" s="192"/>
      <c r="K120" s="192"/>
      <c r="L120" s="192"/>
    </row>
    <row r="121" spans="4:12" x14ac:dyDescent="0.35">
      <c r="D121" s="192"/>
      <c r="E121" s="192"/>
      <c r="F121" s="192"/>
      <c r="G121" s="192"/>
      <c r="H121" s="441"/>
      <c r="I121" s="192"/>
      <c r="J121" s="192"/>
      <c r="K121" s="192"/>
      <c r="L121" s="192"/>
    </row>
    <row r="122" spans="4:12" x14ac:dyDescent="0.35">
      <c r="D122" s="192"/>
      <c r="E122" s="192"/>
      <c r="F122" s="192"/>
      <c r="G122" s="192"/>
      <c r="H122" s="441"/>
      <c r="I122" s="192"/>
      <c r="J122" s="192"/>
      <c r="K122" s="192"/>
      <c r="L122" s="192"/>
    </row>
    <row r="123" spans="4:12" x14ac:dyDescent="0.35">
      <c r="D123" s="192"/>
      <c r="E123" s="192"/>
      <c r="F123" s="192"/>
      <c r="G123" s="192"/>
      <c r="H123" s="441"/>
      <c r="I123" s="192"/>
      <c r="J123" s="192"/>
      <c r="K123" s="192"/>
      <c r="L123" s="192"/>
    </row>
    <row r="124" spans="4:12" x14ac:dyDescent="0.35">
      <c r="D124" s="192"/>
      <c r="E124" s="192"/>
      <c r="F124" s="192"/>
      <c r="G124" s="192"/>
      <c r="H124" s="441"/>
      <c r="I124" s="192"/>
      <c r="J124" s="192"/>
      <c r="K124" s="192"/>
      <c r="L124" s="192"/>
    </row>
    <row r="125" spans="4:12" x14ac:dyDescent="0.35">
      <c r="D125" s="192"/>
      <c r="E125" s="192"/>
      <c r="F125" s="192"/>
      <c r="G125" s="192"/>
      <c r="H125" s="441"/>
      <c r="I125" s="192"/>
      <c r="J125" s="192"/>
      <c r="K125" s="192"/>
      <c r="L125" s="192"/>
    </row>
    <row r="126" spans="4:12" x14ac:dyDescent="0.35">
      <c r="D126" s="192"/>
      <c r="E126" s="192"/>
      <c r="F126" s="192"/>
      <c r="G126" s="192"/>
      <c r="H126" s="441"/>
      <c r="I126" s="192"/>
      <c r="J126" s="192"/>
      <c r="K126" s="192"/>
      <c r="L126" s="192"/>
    </row>
    <row r="127" spans="4:12" x14ac:dyDescent="0.35">
      <c r="D127" s="192"/>
      <c r="E127" s="192"/>
      <c r="F127" s="192"/>
      <c r="G127" s="192"/>
      <c r="H127" s="441"/>
      <c r="I127" s="192"/>
      <c r="J127" s="192"/>
      <c r="K127" s="192"/>
      <c r="L127" s="192"/>
    </row>
    <row r="128" spans="4:12" x14ac:dyDescent="0.35">
      <c r="D128" s="192"/>
      <c r="E128" s="192"/>
      <c r="F128" s="192"/>
      <c r="G128" s="192"/>
      <c r="H128" s="441"/>
      <c r="I128" s="192"/>
      <c r="J128" s="192"/>
      <c r="K128" s="192"/>
      <c r="L128" s="192"/>
    </row>
    <row r="129" spans="4:12" x14ac:dyDescent="0.35">
      <c r="D129" s="192"/>
      <c r="E129" s="192"/>
      <c r="F129" s="192"/>
      <c r="G129" s="192"/>
      <c r="H129" s="441"/>
      <c r="I129" s="192"/>
      <c r="J129" s="192"/>
      <c r="K129" s="192"/>
      <c r="L129" s="192"/>
    </row>
    <row r="130" spans="4:12" x14ac:dyDescent="0.35">
      <c r="D130" s="192"/>
      <c r="E130" s="192"/>
      <c r="F130" s="192"/>
      <c r="G130" s="192"/>
      <c r="H130" s="441"/>
      <c r="I130" s="192"/>
      <c r="J130" s="192"/>
      <c r="K130" s="192"/>
      <c r="L130" s="192"/>
    </row>
    <row r="131" spans="4:12" x14ac:dyDescent="0.35">
      <c r="D131" s="192"/>
      <c r="E131" s="192"/>
      <c r="F131" s="192"/>
      <c r="G131" s="192"/>
      <c r="H131" s="441"/>
      <c r="I131" s="192"/>
      <c r="J131" s="192"/>
      <c r="K131" s="192"/>
      <c r="L131" s="192"/>
    </row>
    <row r="132" spans="4:12" x14ac:dyDescent="0.35">
      <c r="D132" s="192"/>
      <c r="E132" s="192"/>
      <c r="F132" s="192"/>
      <c r="G132" s="192"/>
      <c r="H132" s="441"/>
      <c r="I132" s="192"/>
      <c r="J132" s="192"/>
      <c r="K132" s="192"/>
      <c r="L132" s="192"/>
    </row>
    <row r="133" spans="4:12" x14ac:dyDescent="0.35">
      <c r="D133" s="192"/>
      <c r="E133" s="192"/>
      <c r="F133" s="192"/>
      <c r="G133" s="192"/>
      <c r="H133" s="441"/>
      <c r="I133" s="192"/>
      <c r="J133" s="192"/>
      <c r="K133" s="192"/>
      <c r="L133" s="192"/>
    </row>
    <row r="134" spans="4:12" x14ac:dyDescent="0.35">
      <c r="D134" s="192"/>
      <c r="E134" s="192"/>
      <c r="F134" s="192"/>
      <c r="G134" s="192"/>
      <c r="H134" s="441"/>
      <c r="I134" s="192"/>
      <c r="J134" s="192"/>
      <c r="K134" s="192"/>
      <c r="L134" s="192"/>
    </row>
    <row r="135" spans="4:12" x14ac:dyDescent="0.35">
      <c r="D135" s="192"/>
      <c r="E135" s="192"/>
      <c r="F135" s="192"/>
      <c r="G135" s="192"/>
      <c r="H135" s="441"/>
      <c r="I135" s="192"/>
      <c r="J135" s="192"/>
      <c r="K135" s="192"/>
      <c r="L135" s="192"/>
    </row>
    <row r="136" spans="4:12" x14ac:dyDescent="0.35">
      <c r="D136" s="192"/>
      <c r="E136" s="192"/>
      <c r="F136" s="192"/>
      <c r="G136" s="192"/>
      <c r="H136" s="441"/>
      <c r="I136" s="192"/>
      <c r="J136" s="192"/>
      <c r="K136" s="192"/>
      <c r="L136" s="192"/>
    </row>
    <row r="137" spans="4:12" x14ac:dyDescent="0.35">
      <c r="D137" s="192"/>
      <c r="E137" s="192"/>
      <c r="F137" s="192"/>
      <c r="G137" s="192"/>
      <c r="H137" s="441"/>
      <c r="I137" s="192"/>
      <c r="J137" s="192"/>
      <c r="K137" s="192"/>
      <c r="L137" s="192"/>
    </row>
    <row r="138" spans="4:12" x14ac:dyDescent="0.35">
      <c r="D138" s="192"/>
      <c r="E138" s="192"/>
      <c r="F138" s="192"/>
      <c r="G138" s="192"/>
      <c r="H138" s="441"/>
      <c r="I138" s="192"/>
      <c r="J138" s="192"/>
      <c r="K138" s="192"/>
      <c r="L138" s="192"/>
    </row>
    <row r="139" spans="4:12" x14ac:dyDescent="0.35">
      <c r="D139" s="192"/>
      <c r="E139" s="192"/>
      <c r="F139" s="192"/>
      <c r="G139" s="192"/>
      <c r="H139" s="441"/>
      <c r="I139" s="192"/>
      <c r="J139" s="192"/>
      <c r="K139" s="192"/>
      <c r="L139" s="192"/>
    </row>
    <row r="140" spans="4:12" x14ac:dyDescent="0.35">
      <c r="D140" s="192"/>
      <c r="E140" s="192"/>
      <c r="F140" s="192"/>
      <c r="G140" s="192"/>
      <c r="H140" s="441"/>
      <c r="I140" s="192"/>
      <c r="J140" s="192"/>
      <c r="K140" s="192"/>
      <c r="L140" s="192"/>
    </row>
    <row r="141" spans="4:12" x14ac:dyDescent="0.35">
      <c r="D141" s="192"/>
      <c r="E141" s="192"/>
      <c r="F141" s="192"/>
      <c r="G141" s="192"/>
      <c r="H141" s="441"/>
      <c r="I141" s="192"/>
      <c r="J141" s="192"/>
      <c r="K141" s="192"/>
      <c r="L141" s="192"/>
    </row>
    <row r="142" spans="4:12" x14ac:dyDescent="0.35">
      <c r="D142" s="192"/>
      <c r="E142" s="192"/>
      <c r="F142" s="192"/>
      <c r="G142" s="192"/>
      <c r="H142" s="441"/>
      <c r="I142" s="192"/>
      <c r="J142" s="192"/>
      <c r="K142" s="192"/>
      <c r="L142" s="192"/>
    </row>
    <row r="143" spans="4:12" x14ac:dyDescent="0.35">
      <c r="D143" s="192"/>
      <c r="E143" s="192"/>
      <c r="F143" s="192"/>
      <c r="G143" s="192"/>
      <c r="H143" s="441"/>
      <c r="I143" s="192"/>
      <c r="J143" s="192"/>
      <c r="K143" s="192"/>
      <c r="L143" s="192"/>
    </row>
    <row r="144" spans="4:12" x14ac:dyDescent="0.35">
      <c r="D144" s="192"/>
      <c r="E144" s="192"/>
      <c r="F144" s="192"/>
      <c r="G144" s="192"/>
      <c r="H144" s="441"/>
      <c r="I144" s="192"/>
      <c r="J144" s="192"/>
      <c r="K144" s="192"/>
      <c r="L144" s="192"/>
    </row>
    <row r="145" spans="4:12" x14ac:dyDescent="0.35">
      <c r="D145" s="192"/>
      <c r="E145" s="192"/>
      <c r="F145" s="192"/>
      <c r="G145" s="192"/>
      <c r="H145" s="441"/>
      <c r="I145" s="192"/>
      <c r="J145" s="192"/>
      <c r="K145" s="192"/>
      <c r="L145" s="192"/>
    </row>
    <row r="146" spans="4:12" x14ac:dyDescent="0.35">
      <c r="D146" s="192"/>
      <c r="E146" s="192"/>
      <c r="F146" s="192"/>
      <c r="G146" s="192"/>
      <c r="H146" s="441"/>
      <c r="I146" s="192"/>
      <c r="J146" s="192"/>
      <c r="K146" s="192"/>
      <c r="L146" s="192"/>
    </row>
    <row r="147" spans="4:12" x14ac:dyDescent="0.35">
      <c r="D147" s="192"/>
      <c r="E147" s="192"/>
      <c r="F147" s="192"/>
      <c r="G147" s="192"/>
      <c r="H147" s="441"/>
      <c r="I147" s="192"/>
      <c r="J147" s="192"/>
      <c r="K147" s="192"/>
      <c r="L147" s="192"/>
    </row>
    <row r="148" spans="4:12" x14ac:dyDescent="0.35">
      <c r="D148" s="192"/>
      <c r="E148" s="192"/>
      <c r="F148" s="192"/>
      <c r="G148" s="192"/>
      <c r="H148" s="441"/>
      <c r="I148" s="192"/>
      <c r="J148" s="192"/>
      <c r="K148" s="192"/>
      <c r="L148" s="192"/>
    </row>
    <row r="149" spans="4:12" x14ac:dyDescent="0.35">
      <c r="D149" s="192"/>
      <c r="E149" s="192"/>
      <c r="F149" s="192"/>
      <c r="G149" s="192"/>
      <c r="H149" s="441"/>
      <c r="I149" s="192"/>
      <c r="J149" s="192"/>
      <c r="K149" s="192"/>
      <c r="L149" s="192"/>
    </row>
    <row r="150" spans="4:12" x14ac:dyDescent="0.35">
      <c r="D150" s="192"/>
      <c r="E150" s="192"/>
      <c r="F150" s="192"/>
      <c r="G150" s="192"/>
      <c r="H150" s="441"/>
      <c r="I150" s="192"/>
      <c r="J150" s="192"/>
      <c r="K150" s="192"/>
      <c r="L150" s="192"/>
    </row>
    <row r="151" spans="4:12" x14ac:dyDescent="0.35">
      <c r="D151" s="192"/>
      <c r="E151" s="192"/>
      <c r="F151" s="192"/>
      <c r="G151" s="192"/>
      <c r="H151" s="441"/>
      <c r="I151" s="192"/>
      <c r="J151" s="192"/>
      <c r="K151" s="192"/>
      <c r="L151" s="192"/>
    </row>
    <row r="152" spans="4:12" x14ac:dyDescent="0.35">
      <c r="D152" s="192"/>
      <c r="E152" s="192"/>
      <c r="F152" s="192"/>
      <c r="G152" s="192"/>
      <c r="H152" s="441"/>
      <c r="I152" s="192"/>
      <c r="J152" s="192"/>
      <c r="K152" s="192"/>
      <c r="L152" s="192"/>
    </row>
    <row r="153" spans="4:12" x14ac:dyDescent="0.35">
      <c r="D153" s="192"/>
      <c r="E153" s="192"/>
      <c r="F153" s="192"/>
      <c r="G153" s="192"/>
      <c r="H153" s="441"/>
      <c r="I153" s="192"/>
      <c r="J153" s="192"/>
      <c r="K153" s="192"/>
      <c r="L153" s="192"/>
    </row>
    <row r="154" spans="4:12" x14ac:dyDescent="0.35">
      <c r="D154" s="192"/>
      <c r="E154" s="192"/>
      <c r="F154" s="192"/>
      <c r="G154" s="192"/>
      <c r="H154" s="441"/>
      <c r="I154" s="192"/>
      <c r="J154" s="192"/>
      <c r="K154" s="192"/>
      <c r="L154" s="192"/>
    </row>
    <row r="155" spans="4:12" x14ac:dyDescent="0.35">
      <c r="D155" s="192"/>
      <c r="E155" s="192"/>
      <c r="F155" s="192"/>
      <c r="G155" s="192"/>
      <c r="H155" s="441"/>
      <c r="I155" s="192"/>
      <c r="J155" s="192"/>
      <c r="K155" s="192"/>
      <c r="L155" s="192"/>
    </row>
    <row r="156" spans="4:12" x14ac:dyDescent="0.35">
      <c r="D156" s="192"/>
      <c r="E156" s="192"/>
      <c r="F156" s="192"/>
      <c r="G156" s="192"/>
      <c r="H156" s="441"/>
      <c r="I156" s="192"/>
      <c r="J156" s="192"/>
      <c r="K156" s="192"/>
      <c r="L156" s="192"/>
    </row>
    <row r="157" spans="4:12" x14ac:dyDescent="0.35">
      <c r="D157" s="192"/>
      <c r="E157" s="192"/>
      <c r="F157" s="192"/>
      <c r="G157" s="192"/>
      <c r="H157" s="441"/>
      <c r="I157" s="192"/>
      <c r="J157" s="192"/>
      <c r="K157" s="192"/>
      <c r="L157" s="192"/>
    </row>
    <row r="158" spans="4:12" x14ac:dyDescent="0.35">
      <c r="D158" s="192"/>
      <c r="E158" s="192"/>
      <c r="F158" s="192"/>
      <c r="G158" s="192"/>
      <c r="H158" s="441"/>
      <c r="I158" s="192"/>
      <c r="J158" s="192"/>
      <c r="K158" s="192"/>
      <c r="L158" s="192"/>
    </row>
    <row r="159" spans="4:12" x14ac:dyDescent="0.35">
      <c r="D159" s="192"/>
      <c r="E159" s="192"/>
      <c r="F159" s="192"/>
      <c r="G159" s="192"/>
      <c r="H159" s="441"/>
      <c r="I159" s="192"/>
      <c r="J159" s="192"/>
      <c r="K159" s="192"/>
      <c r="L159" s="192"/>
    </row>
    <row r="160" spans="4:12" x14ac:dyDescent="0.35">
      <c r="D160" s="192"/>
      <c r="E160" s="192"/>
      <c r="F160" s="192"/>
      <c r="G160" s="192"/>
      <c r="H160" s="441"/>
      <c r="I160" s="192"/>
      <c r="J160" s="192"/>
      <c r="K160" s="192"/>
      <c r="L160" s="192"/>
    </row>
    <row r="161" spans="4:12" x14ac:dyDescent="0.35">
      <c r="D161" s="192"/>
      <c r="E161" s="192"/>
      <c r="F161" s="192"/>
      <c r="G161" s="192"/>
      <c r="H161" s="441"/>
      <c r="I161" s="192"/>
      <c r="J161" s="192"/>
      <c r="K161" s="192"/>
      <c r="L161" s="192"/>
    </row>
    <row r="162" spans="4:12" x14ac:dyDescent="0.35">
      <c r="D162" s="192"/>
      <c r="E162" s="192"/>
      <c r="F162" s="192"/>
      <c r="G162" s="192"/>
      <c r="H162" s="441"/>
      <c r="I162" s="192"/>
      <c r="J162" s="192"/>
      <c r="K162" s="192"/>
      <c r="L162" s="192"/>
    </row>
    <row r="163" spans="4:12" x14ac:dyDescent="0.35">
      <c r="D163" s="192"/>
      <c r="E163" s="192"/>
      <c r="F163" s="192"/>
      <c r="G163" s="192"/>
      <c r="H163" s="441"/>
      <c r="I163" s="192"/>
      <c r="J163" s="192"/>
      <c r="K163" s="192"/>
      <c r="L163" s="192"/>
    </row>
    <row r="164" spans="4:12" x14ac:dyDescent="0.35">
      <c r="D164" s="192"/>
      <c r="E164" s="192"/>
      <c r="F164" s="192"/>
      <c r="G164" s="192"/>
      <c r="H164" s="441"/>
      <c r="I164" s="192"/>
      <c r="J164" s="192"/>
      <c r="K164" s="192"/>
      <c r="L164" s="192"/>
    </row>
    <row r="165" spans="4:12" x14ac:dyDescent="0.35">
      <c r="D165" s="192"/>
      <c r="E165" s="192"/>
      <c r="F165" s="192"/>
      <c r="G165" s="192"/>
      <c r="H165" s="441"/>
      <c r="I165" s="192"/>
      <c r="J165" s="192"/>
      <c r="K165" s="192"/>
      <c r="L165" s="192"/>
    </row>
    <row r="166" spans="4:12" x14ac:dyDescent="0.35">
      <c r="D166" s="192"/>
      <c r="E166" s="192"/>
      <c r="F166" s="192"/>
      <c r="G166" s="192"/>
      <c r="H166" s="441"/>
      <c r="I166" s="192"/>
      <c r="J166" s="192"/>
      <c r="K166" s="192"/>
      <c r="L166" s="192"/>
    </row>
    <row r="167" spans="4:12" x14ac:dyDescent="0.35">
      <c r="D167" s="192"/>
      <c r="E167" s="192"/>
      <c r="F167" s="192"/>
      <c r="G167" s="192"/>
      <c r="H167" s="441"/>
      <c r="I167" s="192"/>
      <c r="J167" s="192"/>
      <c r="K167" s="192"/>
      <c r="L167" s="192"/>
    </row>
    <row r="168" spans="4:12" x14ac:dyDescent="0.35">
      <c r="D168" s="192"/>
      <c r="E168" s="192"/>
      <c r="F168" s="192"/>
      <c r="G168" s="192"/>
      <c r="H168" s="441"/>
      <c r="I168" s="192"/>
      <c r="J168" s="192"/>
      <c r="K168" s="192"/>
      <c r="L168" s="192"/>
    </row>
    <row r="169" spans="4:12" x14ac:dyDescent="0.35">
      <c r="D169" s="192"/>
      <c r="E169" s="192"/>
      <c r="F169" s="192"/>
      <c r="G169" s="192"/>
      <c r="H169" s="441"/>
      <c r="I169" s="192"/>
      <c r="J169" s="192"/>
      <c r="K169" s="192"/>
      <c r="L169" s="192"/>
    </row>
    <row r="170" spans="4:12" x14ac:dyDescent="0.35">
      <c r="D170" s="192"/>
      <c r="E170" s="192"/>
      <c r="F170" s="192"/>
      <c r="G170" s="192"/>
      <c r="H170" s="441"/>
      <c r="I170" s="192"/>
      <c r="J170" s="192"/>
      <c r="K170" s="192"/>
      <c r="L170" s="192"/>
    </row>
    <row r="171" spans="4:12" x14ac:dyDescent="0.35">
      <c r="D171" s="192"/>
      <c r="E171" s="192"/>
      <c r="F171" s="192"/>
      <c r="G171" s="192"/>
      <c r="H171" s="441"/>
      <c r="I171" s="192"/>
      <c r="J171" s="192"/>
      <c r="K171" s="192"/>
      <c r="L171" s="192"/>
    </row>
    <row r="172" spans="4:12" x14ac:dyDescent="0.35">
      <c r="D172" s="192"/>
      <c r="E172" s="192"/>
      <c r="F172" s="192"/>
      <c r="G172" s="192"/>
      <c r="H172" s="441"/>
      <c r="I172" s="192"/>
      <c r="J172" s="192"/>
      <c r="K172" s="192"/>
      <c r="L172" s="192"/>
    </row>
    <row r="173" spans="4:12" x14ac:dyDescent="0.35">
      <c r="D173" s="192"/>
      <c r="E173" s="192"/>
      <c r="F173" s="192"/>
      <c r="G173" s="192"/>
      <c r="H173" s="441"/>
      <c r="I173" s="192"/>
      <c r="J173" s="192"/>
      <c r="K173" s="192"/>
      <c r="L173" s="192"/>
    </row>
    <row r="174" spans="4:12" x14ac:dyDescent="0.35">
      <c r="D174" s="192"/>
      <c r="E174" s="192"/>
      <c r="F174" s="192"/>
      <c r="G174" s="192"/>
      <c r="H174" s="441"/>
      <c r="I174" s="192"/>
      <c r="J174" s="192"/>
      <c r="K174" s="192"/>
      <c r="L174" s="192"/>
    </row>
    <row r="175" spans="4:12" x14ac:dyDescent="0.35">
      <c r="D175" s="192"/>
      <c r="E175" s="192"/>
      <c r="F175" s="192"/>
      <c r="G175" s="192"/>
      <c r="H175" s="441"/>
      <c r="I175" s="192"/>
      <c r="J175" s="192"/>
      <c r="K175" s="192"/>
      <c r="L175" s="192"/>
    </row>
    <row r="176" spans="4:12" x14ac:dyDescent="0.35">
      <c r="D176" s="192"/>
      <c r="E176" s="192"/>
      <c r="F176" s="192"/>
      <c r="G176" s="192"/>
      <c r="H176" s="441"/>
      <c r="I176" s="192"/>
      <c r="J176" s="192"/>
      <c r="K176" s="192"/>
      <c r="L176" s="192"/>
    </row>
    <row r="177" spans="4:12" x14ac:dyDescent="0.35">
      <c r="D177" s="192"/>
      <c r="E177" s="192"/>
      <c r="F177" s="192"/>
      <c r="G177" s="192"/>
      <c r="H177" s="441"/>
      <c r="I177" s="192"/>
      <c r="J177" s="192"/>
      <c r="K177" s="192"/>
      <c r="L177" s="192"/>
    </row>
    <row r="178" spans="4:12" x14ac:dyDescent="0.35">
      <c r="D178" s="192"/>
      <c r="E178" s="192"/>
      <c r="F178" s="192"/>
      <c r="G178" s="192"/>
      <c r="H178" s="441"/>
      <c r="I178" s="192"/>
      <c r="J178" s="192"/>
      <c r="K178" s="192"/>
      <c r="L178" s="192"/>
    </row>
    <row r="179" spans="4:12" x14ac:dyDescent="0.35">
      <c r="D179" s="192"/>
      <c r="E179" s="192"/>
      <c r="F179" s="192"/>
      <c r="G179" s="192"/>
      <c r="H179" s="441"/>
      <c r="I179" s="192"/>
      <c r="J179" s="192"/>
      <c r="K179" s="192"/>
      <c r="L179" s="192"/>
    </row>
    <row r="180" spans="4:12" x14ac:dyDescent="0.35">
      <c r="D180" s="192"/>
      <c r="E180" s="192"/>
      <c r="F180" s="192"/>
      <c r="G180" s="192"/>
      <c r="H180" s="441"/>
      <c r="I180" s="192"/>
      <c r="J180" s="192"/>
      <c r="K180" s="192"/>
      <c r="L180" s="192"/>
    </row>
    <row r="181" spans="4:12" x14ac:dyDescent="0.35">
      <c r="D181" s="192"/>
      <c r="E181" s="192"/>
      <c r="F181" s="192"/>
      <c r="G181" s="192"/>
      <c r="H181" s="441"/>
      <c r="I181" s="192"/>
      <c r="J181" s="192"/>
      <c r="K181" s="192"/>
      <c r="L181" s="192"/>
    </row>
    <row r="182" spans="4:12" x14ac:dyDescent="0.35">
      <c r="D182" s="192"/>
      <c r="E182" s="192"/>
      <c r="F182" s="192"/>
      <c r="G182" s="192"/>
      <c r="H182" s="441"/>
      <c r="I182" s="192"/>
      <c r="J182" s="192"/>
      <c r="K182" s="192"/>
      <c r="L182" s="192"/>
    </row>
    <row r="183" spans="4:12" x14ac:dyDescent="0.35">
      <c r="D183" s="192"/>
      <c r="E183" s="192"/>
      <c r="F183" s="192"/>
      <c r="G183" s="192"/>
      <c r="H183" s="441"/>
      <c r="I183" s="192"/>
      <c r="J183" s="192"/>
      <c r="K183" s="192"/>
      <c r="L183" s="192"/>
    </row>
    <row r="184" spans="4:12" x14ac:dyDescent="0.35">
      <c r="D184" s="192"/>
      <c r="E184" s="192"/>
      <c r="F184" s="192"/>
      <c r="G184" s="192"/>
      <c r="H184" s="441"/>
      <c r="I184" s="192"/>
      <c r="J184" s="192"/>
      <c r="K184" s="192"/>
      <c r="L184" s="192"/>
    </row>
    <row r="185" spans="4:12" x14ac:dyDescent="0.35">
      <c r="D185" s="192"/>
      <c r="E185" s="192"/>
      <c r="F185" s="192"/>
      <c r="G185" s="192"/>
      <c r="H185" s="441"/>
      <c r="I185" s="192"/>
      <c r="J185" s="192"/>
      <c r="K185" s="192"/>
      <c r="L185" s="192"/>
    </row>
    <row r="186" spans="4:12" x14ac:dyDescent="0.35">
      <c r="D186" s="192"/>
      <c r="E186" s="192"/>
      <c r="F186" s="192"/>
      <c r="G186" s="192"/>
      <c r="H186" s="441"/>
      <c r="I186" s="192"/>
      <c r="J186" s="192"/>
      <c r="K186" s="192"/>
      <c r="L186" s="192"/>
    </row>
    <row r="187" spans="4:12" x14ac:dyDescent="0.35">
      <c r="D187" s="192"/>
      <c r="E187" s="192"/>
      <c r="F187" s="192"/>
      <c r="G187" s="192"/>
      <c r="H187" s="441"/>
      <c r="I187" s="192"/>
      <c r="J187" s="192"/>
      <c r="K187" s="192"/>
      <c r="L187" s="192"/>
    </row>
    <row r="188" spans="4:12" x14ac:dyDescent="0.35">
      <c r="D188" s="192"/>
      <c r="E188" s="192"/>
      <c r="F188" s="192"/>
      <c r="G188" s="192"/>
      <c r="H188" s="441"/>
      <c r="I188" s="192"/>
      <c r="J188" s="192"/>
      <c r="K188" s="192"/>
      <c r="L188" s="192"/>
    </row>
    <row r="189" spans="4:12" x14ac:dyDescent="0.35">
      <c r="D189" s="192"/>
      <c r="E189" s="192"/>
      <c r="F189" s="192"/>
      <c r="G189" s="192"/>
      <c r="H189" s="441"/>
      <c r="I189" s="192"/>
      <c r="J189" s="192"/>
      <c r="K189" s="192"/>
      <c r="L189" s="192"/>
    </row>
    <row r="190" spans="4:12" x14ac:dyDescent="0.35">
      <c r="D190" s="192"/>
      <c r="E190" s="192"/>
      <c r="F190" s="192"/>
      <c r="G190" s="192"/>
      <c r="H190" s="441"/>
      <c r="I190" s="192"/>
      <c r="J190" s="192"/>
      <c r="K190" s="192"/>
      <c r="L190" s="192"/>
    </row>
    <row r="191" spans="4:12" x14ac:dyDescent="0.35">
      <c r="D191" s="192"/>
      <c r="E191" s="192"/>
      <c r="F191" s="192"/>
      <c r="G191" s="192"/>
      <c r="H191" s="441"/>
      <c r="I191" s="192"/>
      <c r="J191" s="192"/>
      <c r="K191" s="192"/>
      <c r="L191" s="192"/>
    </row>
    <row r="192" spans="4:12" x14ac:dyDescent="0.35">
      <c r="D192" s="192"/>
      <c r="E192" s="192"/>
      <c r="F192" s="192"/>
      <c r="G192" s="192"/>
      <c r="H192" s="441"/>
      <c r="I192" s="192"/>
      <c r="J192" s="192"/>
      <c r="K192" s="192"/>
      <c r="L192" s="192"/>
    </row>
    <row r="193" spans="4:12" x14ac:dyDescent="0.35">
      <c r="D193" s="192"/>
      <c r="E193" s="192"/>
      <c r="F193" s="192"/>
      <c r="G193" s="192"/>
      <c r="H193" s="441"/>
      <c r="I193" s="192"/>
      <c r="J193" s="192"/>
      <c r="K193" s="192"/>
      <c r="L193" s="192"/>
    </row>
    <row r="194" spans="4:12" x14ac:dyDescent="0.35">
      <c r="D194" s="192"/>
      <c r="E194" s="192"/>
      <c r="F194" s="192"/>
      <c r="G194" s="192"/>
      <c r="H194" s="441"/>
      <c r="I194" s="192"/>
      <c r="J194" s="192"/>
      <c r="K194" s="192"/>
      <c r="L194" s="192"/>
    </row>
    <row r="195" spans="4:12" x14ac:dyDescent="0.35">
      <c r="D195" s="192"/>
      <c r="E195" s="192"/>
      <c r="F195" s="192"/>
      <c r="G195" s="192"/>
      <c r="H195" s="441"/>
      <c r="I195" s="192"/>
      <c r="J195" s="192"/>
      <c r="K195" s="192"/>
      <c r="L195" s="192"/>
    </row>
    <row r="196" spans="4:12" x14ac:dyDescent="0.35">
      <c r="D196" s="192"/>
      <c r="E196" s="192"/>
      <c r="F196" s="192"/>
      <c r="G196" s="192"/>
      <c r="H196" s="441"/>
      <c r="I196" s="192"/>
      <c r="J196" s="192"/>
      <c r="K196" s="192"/>
      <c r="L196" s="192"/>
    </row>
    <row r="197" spans="4:12" x14ac:dyDescent="0.35">
      <c r="D197" s="192"/>
      <c r="E197" s="192"/>
      <c r="F197" s="192"/>
      <c r="G197" s="192"/>
      <c r="H197" s="441"/>
      <c r="I197" s="192"/>
      <c r="J197" s="192"/>
      <c r="K197" s="192"/>
      <c r="L197" s="192"/>
    </row>
    <row r="198" spans="4:12" x14ac:dyDescent="0.35">
      <c r="D198" s="192"/>
      <c r="E198" s="192"/>
      <c r="F198" s="192"/>
      <c r="G198" s="192"/>
      <c r="H198" s="441"/>
      <c r="I198" s="192"/>
      <c r="J198" s="192"/>
      <c r="K198" s="192"/>
      <c r="L198" s="192"/>
    </row>
    <row r="199" spans="4:12" x14ac:dyDescent="0.35">
      <c r="D199" s="192"/>
      <c r="E199" s="192"/>
      <c r="F199" s="192"/>
      <c r="G199" s="192"/>
      <c r="H199" s="441"/>
      <c r="I199" s="192"/>
      <c r="J199" s="192"/>
      <c r="K199" s="192"/>
      <c r="L199" s="192"/>
    </row>
    <row r="200" spans="4:12" x14ac:dyDescent="0.35">
      <c r="D200" s="192"/>
      <c r="E200" s="192"/>
      <c r="F200" s="192"/>
      <c r="G200" s="192"/>
      <c r="H200" s="441"/>
      <c r="I200" s="192"/>
      <c r="J200" s="192"/>
      <c r="K200" s="192"/>
      <c r="L200" s="192"/>
    </row>
    <row r="201" spans="4:12" x14ac:dyDescent="0.35">
      <c r="D201" s="192"/>
      <c r="E201" s="192"/>
      <c r="F201" s="192"/>
      <c r="G201" s="192"/>
      <c r="H201" s="441"/>
      <c r="I201" s="192"/>
      <c r="J201" s="192"/>
      <c r="K201" s="192"/>
      <c r="L201" s="192"/>
    </row>
    <row r="202" spans="4:12" x14ac:dyDescent="0.35">
      <c r="D202" s="192"/>
      <c r="E202" s="192"/>
      <c r="F202" s="192"/>
      <c r="G202" s="192"/>
      <c r="H202" s="441"/>
      <c r="I202" s="192"/>
      <c r="J202" s="192"/>
      <c r="K202" s="192"/>
      <c r="L202" s="192"/>
    </row>
    <row r="203" spans="4:12" x14ac:dyDescent="0.35">
      <c r="D203" s="192"/>
      <c r="E203" s="192"/>
      <c r="F203" s="192"/>
      <c r="G203" s="192"/>
      <c r="H203" s="441"/>
      <c r="I203" s="192"/>
      <c r="J203" s="192"/>
      <c r="K203" s="192"/>
      <c r="L203" s="192"/>
    </row>
    <row r="204" spans="4:12" x14ac:dyDescent="0.35">
      <c r="D204" s="192"/>
      <c r="E204" s="192"/>
      <c r="F204" s="192"/>
      <c r="G204" s="192"/>
      <c r="H204" s="441"/>
      <c r="I204" s="192"/>
      <c r="J204" s="192"/>
      <c r="K204" s="192"/>
      <c r="L204" s="192"/>
    </row>
    <row r="205" spans="4:12" x14ac:dyDescent="0.35">
      <c r="D205" s="192"/>
      <c r="E205" s="192"/>
      <c r="F205" s="192"/>
      <c r="G205" s="192"/>
      <c r="H205" s="441"/>
      <c r="I205" s="192"/>
      <c r="J205" s="192"/>
      <c r="K205" s="192"/>
      <c r="L205" s="192"/>
    </row>
    <row r="206" spans="4:12" x14ac:dyDescent="0.35">
      <c r="D206" s="192"/>
      <c r="E206" s="192"/>
      <c r="F206" s="192"/>
      <c r="G206" s="192"/>
      <c r="H206" s="441"/>
      <c r="I206" s="192"/>
      <c r="J206" s="192"/>
      <c r="K206" s="192"/>
      <c r="L206" s="192"/>
    </row>
    <row r="207" spans="4:12" x14ac:dyDescent="0.35">
      <c r="D207" s="192"/>
      <c r="E207" s="192"/>
      <c r="F207" s="192"/>
      <c r="G207" s="192"/>
      <c r="H207" s="441"/>
      <c r="I207" s="192"/>
      <c r="J207" s="192"/>
      <c r="K207" s="192"/>
      <c r="L207" s="192"/>
    </row>
    <row r="208" spans="4:12" x14ac:dyDescent="0.35">
      <c r="D208" s="192"/>
      <c r="E208" s="192"/>
      <c r="F208" s="192"/>
      <c r="G208" s="192"/>
      <c r="H208" s="441"/>
      <c r="I208" s="192"/>
      <c r="J208" s="192"/>
      <c r="K208" s="192"/>
      <c r="L208" s="192"/>
    </row>
    <row r="209" spans="4:12" x14ac:dyDescent="0.35">
      <c r="D209" s="192"/>
      <c r="E209" s="192"/>
      <c r="F209" s="192"/>
      <c r="G209" s="192"/>
      <c r="H209" s="441"/>
      <c r="I209" s="192"/>
      <c r="J209" s="192"/>
      <c r="K209" s="192"/>
      <c r="L209" s="192"/>
    </row>
    <row r="210" spans="4:12" x14ac:dyDescent="0.35">
      <c r="D210" s="192"/>
      <c r="E210" s="192"/>
      <c r="F210" s="192"/>
      <c r="G210" s="192"/>
      <c r="H210" s="441"/>
      <c r="I210" s="192"/>
      <c r="J210" s="192"/>
      <c r="K210" s="192"/>
      <c r="L210" s="192"/>
    </row>
    <row r="211" spans="4:12" x14ac:dyDescent="0.35">
      <c r="D211" s="192"/>
      <c r="E211" s="192"/>
      <c r="F211" s="192"/>
      <c r="G211" s="192"/>
      <c r="H211" s="441"/>
      <c r="I211" s="192"/>
      <c r="J211" s="192"/>
      <c r="K211" s="192"/>
      <c r="L211" s="192"/>
    </row>
    <row r="212" spans="4:12" x14ac:dyDescent="0.35">
      <c r="D212" s="192"/>
      <c r="E212" s="192"/>
      <c r="F212" s="192"/>
      <c r="G212" s="192"/>
      <c r="H212" s="441"/>
      <c r="I212" s="192"/>
      <c r="J212" s="192"/>
      <c r="K212" s="192"/>
      <c r="L212" s="192"/>
    </row>
    <row r="213" spans="4:12" x14ac:dyDescent="0.35">
      <c r="D213" s="192"/>
      <c r="E213" s="192"/>
      <c r="F213" s="192"/>
      <c r="G213" s="192"/>
      <c r="H213" s="441"/>
      <c r="I213" s="192"/>
      <c r="J213" s="192"/>
      <c r="K213" s="192"/>
      <c r="L213" s="192"/>
    </row>
    <row r="214" spans="4:12" x14ac:dyDescent="0.35">
      <c r="D214" s="192"/>
      <c r="E214" s="192"/>
      <c r="F214" s="192"/>
      <c r="G214" s="192"/>
      <c r="H214" s="441"/>
      <c r="I214" s="192"/>
      <c r="J214" s="192"/>
      <c r="K214" s="192"/>
      <c r="L214" s="192"/>
    </row>
    <row r="215" spans="4:12" x14ac:dyDescent="0.35">
      <c r="D215" s="192"/>
      <c r="E215" s="192"/>
      <c r="F215" s="192"/>
      <c r="G215" s="192"/>
      <c r="H215" s="441"/>
      <c r="I215" s="192"/>
      <c r="J215" s="192"/>
      <c r="K215" s="192"/>
      <c r="L215" s="192"/>
    </row>
    <row r="216" spans="4:12" x14ac:dyDescent="0.35">
      <c r="D216" s="192"/>
      <c r="E216" s="192"/>
      <c r="F216" s="192"/>
      <c r="G216" s="192"/>
      <c r="H216" s="441"/>
      <c r="I216" s="192"/>
      <c r="J216" s="192"/>
      <c r="K216" s="192"/>
      <c r="L216" s="192"/>
    </row>
    <row r="217" spans="4:12" x14ac:dyDescent="0.35">
      <c r="D217" s="192"/>
      <c r="E217" s="192"/>
      <c r="F217" s="192"/>
      <c r="G217" s="192"/>
      <c r="H217" s="441"/>
      <c r="I217" s="192"/>
      <c r="J217" s="192"/>
      <c r="K217" s="192"/>
      <c r="L217" s="192"/>
    </row>
    <row r="218" spans="4:12" x14ac:dyDescent="0.35">
      <c r="D218" s="192"/>
      <c r="E218" s="192"/>
      <c r="F218" s="192"/>
      <c r="G218" s="192"/>
      <c r="H218" s="441"/>
      <c r="I218" s="192"/>
      <c r="J218" s="192"/>
      <c r="K218" s="192"/>
      <c r="L218" s="192"/>
    </row>
    <row r="219" spans="4:12" x14ac:dyDescent="0.35">
      <c r="D219" s="192"/>
      <c r="E219" s="192"/>
      <c r="F219" s="192"/>
      <c r="G219" s="192"/>
      <c r="H219" s="441"/>
      <c r="I219" s="192"/>
      <c r="J219" s="192"/>
      <c r="K219" s="192"/>
      <c r="L219" s="192"/>
    </row>
    <row r="220" spans="4:12" x14ac:dyDescent="0.35">
      <c r="D220" s="192"/>
      <c r="E220" s="192"/>
      <c r="F220" s="192"/>
      <c r="G220" s="192"/>
      <c r="H220" s="441"/>
      <c r="I220" s="192"/>
      <c r="J220" s="192"/>
      <c r="K220" s="192"/>
      <c r="L220" s="192"/>
    </row>
    <row r="221" spans="4:12" x14ac:dyDescent="0.35">
      <c r="D221" s="192"/>
      <c r="E221" s="192"/>
      <c r="F221" s="192"/>
      <c r="G221" s="192"/>
      <c r="H221" s="441"/>
      <c r="I221" s="192"/>
      <c r="J221" s="192"/>
      <c r="K221" s="192"/>
      <c r="L221" s="192"/>
    </row>
    <row r="222" spans="4:12" x14ac:dyDescent="0.35">
      <c r="D222" s="192"/>
      <c r="E222" s="192"/>
      <c r="F222" s="192"/>
      <c r="G222" s="192"/>
      <c r="H222" s="441"/>
      <c r="I222" s="192"/>
      <c r="J222" s="192"/>
      <c r="K222" s="192"/>
      <c r="L222" s="192"/>
    </row>
    <row r="223" spans="4:12" x14ac:dyDescent="0.35">
      <c r="D223" s="192"/>
      <c r="E223" s="192"/>
      <c r="F223" s="192"/>
      <c r="G223" s="192"/>
      <c r="H223" s="441"/>
      <c r="I223" s="192"/>
      <c r="J223" s="192"/>
      <c r="K223" s="192"/>
      <c r="L223" s="192"/>
    </row>
    <row r="224" spans="4:12" x14ac:dyDescent="0.35">
      <c r="D224" s="192"/>
      <c r="E224" s="192"/>
      <c r="F224" s="192"/>
      <c r="G224" s="192"/>
      <c r="H224" s="441"/>
      <c r="I224" s="192"/>
      <c r="J224" s="192"/>
      <c r="K224" s="192"/>
      <c r="L224" s="192"/>
    </row>
    <row r="225" spans="4:12" x14ac:dyDescent="0.35">
      <c r="D225" s="192"/>
      <c r="E225" s="192"/>
      <c r="F225" s="192"/>
      <c r="G225" s="192"/>
      <c r="H225" s="441"/>
      <c r="I225" s="192"/>
      <c r="J225" s="192"/>
      <c r="K225" s="192"/>
      <c r="L225" s="192"/>
    </row>
    <row r="226" spans="4:12" x14ac:dyDescent="0.35">
      <c r="D226" s="192"/>
      <c r="E226" s="192"/>
      <c r="F226" s="192"/>
      <c r="G226" s="192"/>
      <c r="H226" s="441"/>
      <c r="I226" s="192"/>
      <c r="J226" s="192"/>
      <c r="K226" s="192"/>
      <c r="L226" s="192"/>
    </row>
    <row r="227" spans="4:12" x14ac:dyDescent="0.35">
      <c r="D227" s="192"/>
      <c r="E227" s="192"/>
      <c r="F227" s="192"/>
      <c r="G227" s="192"/>
      <c r="H227" s="441"/>
      <c r="I227" s="192"/>
      <c r="J227" s="192"/>
      <c r="K227" s="192"/>
      <c r="L227" s="192"/>
    </row>
    <row r="228" spans="4:12" x14ac:dyDescent="0.35">
      <c r="D228" s="192"/>
      <c r="E228" s="192"/>
      <c r="F228" s="192"/>
      <c r="G228" s="192"/>
      <c r="H228" s="441"/>
      <c r="I228" s="192"/>
      <c r="J228" s="192"/>
      <c r="K228" s="192"/>
      <c r="L228" s="192"/>
    </row>
    <row r="229" spans="4:12" x14ac:dyDescent="0.35">
      <c r="D229" s="192"/>
      <c r="E229" s="192"/>
      <c r="F229" s="192"/>
      <c r="G229" s="192"/>
      <c r="H229" s="441"/>
      <c r="I229" s="192"/>
      <c r="J229" s="192"/>
      <c r="K229" s="192"/>
      <c r="L229" s="192"/>
    </row>
    <row r="230" spans="4:12" x14ac:dyDescent="0.35">
      <c r="D230" s="192"/>
      <c r="E230" s="192"/>
      <c r="F230" s="192"/>
      <c r="G230" s="192"/>
      <c r="H230" s="441"/>
      <c r="I230" s="192"/>
      <c r="J230" s="192"/>
      <c r="K230" s="192"/>
      <c r="L230" s="192"/>
    </row>
    <row r="231" spans="4:12" x14ac:dyDescent="0.35">
      <c r="D231" s="192"/>
      <c r="E231" s="192"/>
      <c r="F231" s="192"/>
      <c r="G231" s="192"/>
      <c r="H231" s="441"/>
      <c r="I231" s="192"/>
      <c r="J231" s="192"/>
      <c r="K231" s="192"/>
      <c r="L231" s="192"/>
    </row>
    <row r="232" spans="4:12" x14ac:dyDescent="0.35">
      <c r="D232" s="192"/>
      <c r="E232" s="192"/>
      <c r="F232" s="192"/>
      <c r="G232" s="192"/>
      <c r="H232" s="441"/>
      <c r="I232" s="192"/>
      <c r="J232" s="192"/>
      <c r="K232" s="192"/>
      <c r="L232" s="192"/>
    </row>
    <row r="233" spans="4:12" x14ac:dyDescent="0.35">
      <c r="D233" s="192"/>
      <c r="E233" s="192"/>
      <c r="F233" s="192"/>
      <c r="G233" s="192"/>
      <c r="H233" s="441"/>
      <c r="I233" s="192"/>
      <c r="J233" s="192"/>
      <c r="K233" s="192"/>
      <c r="L233" s="192"/>
    </row>
    <row r="234" spans="4:12" x14ac:dyDescent="0.35">
      <c r="D234" s="192"/>
      <c r="E234" s="192"/>
      <c r="F234" s="192"/>
      <c r="G234" s="192"/>
      <c r="H234" s="441"/>
      <c r="I234" s="192"/>
      <c r="J234" s="192"/>
      <c r="K234" s="192"/>
      <c r="L234" s="192"/>
    </row>
    <row r="235" spans="4:12" x14ac:dyDescent="0.35">
      <c r="D235" s="192"/>
      <c r="E235" s="192"/>
      <c r="F235" s="192"/>
      <c r="G235" s="192"/>
      <c r="H235" s="441"/>
      <c r="I235" s="192"/>
      <c r="J235" s="192"/>
      <c r="K235" s="192"/>
      <c r="L235" s="192"/>
    </row>
    <row r="236" spans="4:12" x14ac:dyDescent="0.35">
      <c r="D236" s="192"/>
      <c r="E236" s="192"/>
      <c r="F236" s="192"/>
      <c r="G236" s="192"/>
      <c r="H236" s="441"/>
      <c r="I236" s="192"/>
      <c r="J236" s="192"/>
      <c r="K236" s="192"/>
      <c r="L236" s="192"/>
    </row>
    <row r="237" spans="4:12" x14ac:dyDescent="0.35">
      <c r="D237" s="192"/>
      <c r="E237" s="192"/>
      <c r="F237" s="192"/>
      <c r="G237" s="192"/>
      <c r="H237" s="441"/>
      <c r="I237" s="192"/>
      <c r="J237" s="192"/>
      <c r="K237" s="192"/>
      <c r="L237" s="192"/>
    </row>
    <row r="238" spans="4:12" x14ac:dyDescent="0.35">
      <c r="D238" s="192"/>
      <c r="E238" s="192"/>
      <c r="F238" s="192"/>
      <c r="G238" s="192"/>
      <c r="H238" s="441"/>
      <c r="I238" s="192"/>
      <c r="J238" s="192"/>
      <c r="K238" s="192"/>
      <c r="L238" s="192"/>
    </row>
    <row r="239" spans="4:12" x14ac:dyDescent="0.35">
      <c r="D239" s="192"/>
      <c r="E239" s="192"/>
      <c r="F239" s="192"/>
      <c r="G239" s="192"/>
      <c r="H239" s="441"/>
      <c r="I239" s="192"/>
      <c r="J239" s="192"/>
      <c r="K239" s="192"/>
      <c r="L239" s="192"/>
    </row>
    <row r="240" spans="4:12" x14ac:dyDescent="0.35">
      <c r="D240" s="192"/>
      <c r="E240" s="192"/>
      <c r="F240" s="192"/>
      <c r="G240" s="192"/>
      <c r="H240" s="441"/>
      <c r="I240" s="192"/>
      <c r="J240" s="192"/>
      <c r="K240" s="192"/>
      <c r="L240" s="192"/>
    </row>
    <row r="241" spans="4:12" x14ac:dyDescent="0.35">
      <c r="D241" s="192"/>
      <c r="E241" s="192"/>
      <c r="F241" s="192"/>
      <c r="G241" s="192"/>
      <c r="H241" s="441"/>
      <c r="I241" s="192"/>
      <c r="J241" s="192"/>
      <c r="K241" s="192"/>
      <c r="L241" s="192"/>
    </row>
    <row r="242" spans="4:12" x14ac:dyDescent="0.35">
      <c r="D242" s="192"/>
      <c r="E242" s="192"/>
      <c r="F242" s="192"/>
      <c r="G242" s="192"/>
      <c r="H242" s="441"/>
      <c r="I242" s="192"/>
      <c r="J242" s="192"/>
      <c r="K242" s="192"/>
      <c r="L242" s="192"/>
    </row>
    <row r="243" spans="4:12" x14ac:dyDescent="0.35">
      <c r="D243" s="192"/>
      <c r="E243" s="192"/>
      <c r="F243" s="192"/>
      <c r="G243" s="192"/>
      <c r="H243" s="441"/>
      <c r="I243" s="192"/>
      <c r="J243" s="192"/>
      <c r="K243" s="192"/>
      <c r="L243" s="192"/>
    </row>
    <row r="244" spans="4:12" x14ac:dyDescent="0.35">
      <c r="D244" s="192"/>
      <c r="E244" s="192"/>
      <c r="F244" s="192"/>
      <c r="G244" s="192"/>
      <c r="H244" s="441"/>
      <c r="I244" s="192"/>
      <c r="J244" s="192"/>
      <c r="K244" s="192"/>
      <c r="L244" s="192"/>
    </row>
    <row r="245" spans="4:12" x14ac:dyDescent="0.35">
      <c r="D245" s="192"/>
      <c r="E245" s="192"/>
      <c r="F245" s="192"/>
      <c r="G245" s="192"/>
      <c r="H245" s="441"/>
      <c r="I245" s="192"/>
      <c r="J245" s="192"/>
      <c r="K245" s="192"/>
      <c r="L245" s="192"/>
    </row>
    <row r="246" spans="4:12" x14ac:dyDescent="0.35">
      <c r="D246" s="192"/>
      <c r="E246" s="192"/>
      <c r="F246" s="192"/>
      <c r="G246" s="192"/>
      <c r="H246" s="441"/>
      <c r="I246" s="192"/>
      <c r="J246" s="192"/>
      <c r="K246" s="192"/>
      <c r="L246" s="192"/>
    </row>
    <row r="247" spans="4:12" x14ac:dyDescent="0.35">
      <c r="D247" s="192"/>
      <c r="E247" s="192"/>
      <c r="F247" s="192"/>
      <c r="G247" s="192"/>
      <c r="H247" s="441"/>
      <c r="I247" s="192"/>
      <c r="J247" s="192"/>
      <c r="K247" s="192"/>
      <c r="L247" s="192"/>
    </row>
    <row r="248" spans="4:12" x14ac:dyDescent="0.35">
      <c r="D248" s="192"/>
      <c r="E248" s="192"/>
      <c r="F248" s="192"/>
      <c r="G248" s="192"/>
      <c r="H248" s="441"/>
      <c r="I248" s="192"/>
      <c r="J248" s="192"/>
      <c r="K248" s="192"/>
      <c r="L248" s="192"/>
    </row>
    <row r="249" spans="4:12" x14ac:dyDescent="0.35">
      <c r="D249" s="192"/>
      <c r="E249" s="192"/>
      <c r="F249" s="192"/>
      <c r="G249" s="192"/>
      <c r="H249" s="441"/>
      <c r="I249" s="192"/>
      <c r="J249" s="192"/>
      <c r="K249" s="192"/>
      <c r="L249" s="192"/>
    </row>
    <row r="250" spans="4:12" x14ac:dyDescent="0.35">
      <c r="D250" s="192"/>
      <c r="E250" s="192"/>
      <c r="F250" s="192"/>
      <c r="G250" s="192"/>
      <c r="H250" s="441"/>
      <c r="I250" s="192"/>
      <c r="J250" s="192"/>
      <c r="K250" s="192"/>
      <c r="L250" s="192"/>
    </row>
    <row r="251" spans="4:12" x14ac:dyDescent="0.35">
      <c r="D251" s="192"/>
      <c r="E251" s="192"/>
      <c r="F251" s="192"/>
      <c r="G251" s="192"/>
      <c r="H251" s="441"/>
      <c r="I251" s="192"/>
      <c r="J251" s="192"/>
      <c r="K251" s="192"/>
      <c r="L251" s="192"/>
    </row>
    <row r="252" spans="4:12" x14ac:dyDescent="0.35">
      <c r="D252" s="192"/>
      <c r="E252" s="192"/>
      <c r="F252" s="192"/>
      <c r="G252" s="192"/>
      <c r="H252" s="441"/>
      <c r="I252" s="192"/>
      <c r="J252" s="192"/>
      <c r="K252" s="192"/>
      <c r="L252" s="192"/>
    </row>
    <row r="253" spans="4:12" x14ac:dyDescent="0.35">
      <c r="D253" s="192"/>
      <c r="E253" s="192"/>
      <c r="F253" s="192"/>
      <c r="G253" s="192"/>
      <c r="H253" s="441"/>
      <c r="I253" s="192"/>
      <c r="J253" s="192"/>
      <c r="K253" s="192"/>
      <c r="L253" s="192"/>
    </row>
    <row r="254" spans="4:12" x14ac:dyDescent="0.35">
      <c r="D254" s="192"/>
      <c r="E254" s="192"/>
      <c r="F254" s="192"/>
      <c r="G254" s="192"/>
      <c r="H254" s="441"/>
      <c r="I254" s="192"/>
      <c r="J254" s="192"/>
      <c r="K254" s="192"/>
      <c r="L254" s="192"/>
    </row>
    <row r="255" spans="4:12" x14ac:dyDescent="0.35">
      <c r="D255" s="192"/>
      <c r="E255" s="192"/>
      <c r="F255" s="192"/>
      <c r="G255" s="192"/>
      <c r="H255" s="441"/>
      <c r="I255" s="192"/>
      <c r="J255" s="192"/>
      <c r="K255" s="192"/>
      <c r="L255" s="192"/>
    </row>
    <row r="256" spans="4:12" x14ac:dyDescent="0.35">
      <c r="D256" s="192"/>
      <c r="E256" s="192"/>
      <c r="F256" s="192"/>
      <c r="G256" s="192"/>
      <c r="H256" s="441"/>
      <c r="I256" s="192"/>
      <c r="J256" s="192"/>
      <c r="K256" s="192"/>
      <c r="L256" s="192"/>
    </row>
    <row r="257" spans="4:12" x14ac:dyDescent="0.35">
      <c r="D257" s="192"/>
      <c r="E257" s="192"/>
      <c r="F257" s="192"/>
      <c r="G257" s="192"/>
      <c r="H257" s="441"/>
      <c r="I257" s="192"/>
      <c r="J257" s="192"/>
      <c r="K257" s="192"/>
      <c r="L257" s="192"/>
    </row>
    <row r="258" spans="4:12" x14ac:dyDescent="0.35">
      <c r="D258" s="192"/>
      <c r="E258" s="192"/>
      <c r="F258" s="192"/>
      <c r="G258" s="192"/>
      <c r="H258" s="441"/>
      <c r="I258" s="192"/>
      <c r="J258" s="192"/>
      <c r="K258" s="192"/>
      <c r="L258" s="192"/>
    </row>
    <row r="259" spans="4:12" x14ac:dyDescent="0.35">
      <c r="D259" s="192"/>
      <c r="E259" s="192"/>
      <c r="F259" s="192"/>
      <c r="G259" s="192"/>
      <c r="H259" s="441"/>
      <c r="I259" s="192"/>
      <c r="J259" s="192"/>
      <c r="K259" s="192"/>
      <c r="L259" s="192"/>
    </row>
    <row r="260" spans="4:12" x14ac:dyDescent="0.35">
      <c r="D260" s="192"/>
      <c r="E260" s="192"/>
      <c r="F260" s="192"/>
      <c r="G260" s="192"/>
      <c r="H260" s="441"/>
      <c r="I260" s="192"/>
      <c r="J260" s="192"/>
      <c r="K260" s="192"/>
      <c r="L260" s="192"/>
    </row>
    <row r="261" spans="4:12" x14ac:dyDescent="0.35">
      <c r="D261" s="192"/>
      <c r="E261" s="192"/>
      <c r="F261" s="192"/>
      <c r="G261" s="192"/>
      <c r="H261" s="441"/>
      <c r="I261" s="192"/>
      <c r="J261" s="192"/>
      <c r="K261" s="192"/>
      <c r="L261" s="192"/>
    </row>
    <row r="262" spans="4:12" x14ac:dyDescent="0.35">
      <c r="D262" s="192"/>
      <c r="E262" s="192"/>
      <c r="F262" s="192"/>
      <c r="G262" s="192"/>
      <c r="H262" s="441"/>
      <c r="I262" s="192"/>
      <c r="J262" s="192"/>
      <c r="K262" s="192"/>
      <c r="L262" s="192"/>
    </row>
    <row r="263" spans="4:12" x14ac:dyDescent="0.35">
      <c r="D263" s="192"/>
      <c r="E263" s="192"/>
      <c r="F263" s="192"/>
      <c r="G263" s="192"/>
      <c r="H263" s="441"/>
      <c r="I263" s="192"/>
      <c r="J263" s="192"/>
      <c r="K263" s="192"/>
      <c r="L263" s="192"/>
    </row>
    <row r="264" spans="4:12" x14ac:dyDescent="0.35">
      <c r="D264" s="192"/>
      <c r="E264" s="192"/>
      <c r="F264" s="192"/>
      <c r="G264" s="192"/>
      <c r="H264" s="441"/>
      <c r="I264" s="192"/>
      <c r="J264" s="192"/>
      <c r="K264" s="192"/>
      <c r="L264" s="192"/>
    </row>
    <row r="265" spans="4:12" x14ac:dyDescent="0.35">
      <c r="D265" s="192"/>
      <c r="E265" s="192"/>
      <c r="F265" s="192"/>
      <c r="G265" s="192"/>
      <c r="H265" s="441"/>
      <c r="I265" s="192"/>
      <c r="J265" s="192"/>
      <c r="K265" s="192"/>
      <c r="L265" s="192"/>
    </row>
    <row r="266" spans="4:12" x14ac:dyDescent="0.35">
      <c r="D266" s="192"/>
      <c r="E266" s="192"/>
      <c r="F266" s="192"/>
      <c r="G266" s="192"/>
      <c r="H266" s="441"/>
      <c r="I266" s="192"/>
      <c r="J266" s="192"/>
      <c r="K266" s="192"/>
      <c r="L266" s="192"/>
    </row>
    <row r="267" spans="4:12" x14ac:dyDescent="0.35">
      <c r="D267" s="192"/>
      <c r="E267" s="192"/>
      <c r="F267" s="192"/>
      <c r="G267" s="192"/>
      <c r="H267" s="441"/>
      <c r="I267" s="192"/>
      <c r="J267" s="192"/>
      <c r="K267" s="192"/>
      <c r="L267" s="192"/>
    </row>
    <row r="268" spans="4:12" x14ac:dyDescent="0.35">
      <c r="D268" s="192"/>
      <c r="E268" s="192"/>
      <c r="F268" s="192"/>
      <c r="G268" s="192"/>
      <c r="H268" s="441"/>
      <c r="I268" s="192"/>
      <c r="J268" s="192"/>
      <c r="K268" s="192"/>
      <c r="L268" s="192"/>
    </row>
    <row r="269" spans="4:12" x14ac:dyDescent="0.35">
      <c r="D269" s="192"/>
      <c r="E269" s="192"/>
      <c r="F269" s="192"/>
      <c r="G269" s="192"/>
      <c r="H269" s="441"/>
      <c r="I269" s="192"/>
      <c r="J269" s="192"/>
      <c r="K269" s="192"/>
      <c r="L269" s="192"/>
    </row>
    <row r="270" spans="4:12" x14ac:dyDescent="0.35">
      <c r="D270" s="192"/>
      <c r="E270" s="192"/>
      <c r="F270" s="192"/>
      <c r="G270" s="192"/>
      <c r="H270" s="441"/>
      <c r="I270" s="192"/>
      <c r="J270" s="192"/>
      <c r="K270" s="192"/>
      <c r="L270" s="192"/>
    </row>
    <row r="271" spans="4:12" x14ac:dyDescent="0.35">
      <c r="D271" s="192"/>
      <c r="E271" s="192"/>
      <c r="F271" s="192"/>
      <c r="G271" s="192"/>
      <c r="H271" s="441"/>
      <c r="I271" s="192"/>
      <c r="J271" s="192"/>
      <c r="K271" s="192"/>
      <c r="L271" s="192"/>
    </row>
    <row r="272" spans="4:12" x14ac:dyDescent="0.35">
      <c r="D272" s="192"/>
      <c r="E272" s="192"/>
      <c r="F272" s="192"/>
      <c r="G272" s="192"/>
      <c r="H272" s="441"/>
      <c r="I272" s="192"/>
      <c r="J272" s="192"/>
      <c r="K272" s="192"/>
      <c r="L272" s="192"/>
    </row>
    <row r="273" spans="4:12" x14ac:dyDescent="0.35">
      <c r="D273" s="192"/>
      <c r="E273" s="192"/>
      <c r="F273" s="192"/>
      <c r="G273" s="192"/>
      <c r="H273" s="441"/>
      <c r="I273" s="192"/>
      <c r="J273" s="192"/>
      <c r="K273" s="192"/>
      <c r="L273" s="192"/>
    </row>
    <row r="274" spans="4:12" x14ac:dyDescent="0.35">
      <c r="D274" s="192"/>
      <c r="E274" s="192"/>
      <c r="F274" s="192"/>
      <c r="G274" s="192"/>
      <c r="H274" s="441"/>
      <c r="I274" s="192"/>
      <c r="J274" s="192"/>
      <c r="K274" s="192"/>
      <c r="L274" s="192"/>
    </row>
    <row r="275" spans="4:12" x14ac:dyDescent="0.35">
      <c r="D275" s="192"/>
      <c r="E275" s="192"/>
      <c r="F275" s="192"/>
      <c r="G275" s="192"/>
      <c r="H275" s="441"/>
      <c r="I275" s="192"/>
      <c r="J275" s="192"/>
      <c r="K275" s="192"/>
      <c r="L275" s="192"/>
    </row>
    <row r="276" spans="4:12" x14ac:dyDescent="0.35">
      <c r="D276" s="192"/>
      <c r="E276" s="192"/>
      <c r="F276" s="192"/>
      <c r="G276" s="192"/>
      <c r="H276" s="441"/>
      <c r="I276" s="192"/>
      <c r="J276" s="192"/>
      <c r="K276" s="192"/>
      <c r="L276" s="192"/>
    </row>
    <row r="277" spans="4:12" x14ac:dyDescent="0.35">
      <c r="D277" s="192"/>
      <c r="E277" s="192"/>
      <c r="F277" s="192"/>
      <c r="G277" s="192"/>
      <c r="H277" s="441"/>
      <c r="I277" s="192"/>
      <c r="J277" s="192"/>
      <c r="K277" s="192"/>
      <c r="L277" s="192"/>
    </row>
    <row r="278" spans="4:12" x14ac:dyDescent="0.35">
      <c r="D278" s="192"/>
      <c r="E278" s="192"/>
      <c r="F278" s="192"/>
      <c r="G278" s="192"/>
      <c r="H278" s="441"/>
      <c r="I278" s="192"/>
      <c r="J278" s="192"/>
      <c r="K278" s="192"/>
      <c r="L278" s="192"/>
    </row>
    <row r="279" spans="4:12" x14ac:dyDescent="0.35">
      <c r="D279" s="192"/>
      <c r="E279" s="192"/>
      <c r="F279" s="192"/>
      <c r="G279" s="192"/>
      <c r="H279" s="441"/>
      <c r="I279" s="192"/>
      <c r="J279" s="192"/>
      <c r="K279" s="192"/>
      <c r="L279" s="192"/>
    </row>
    <row r="280" spans="4:12" x14ac:dyDescent="0.35">
      <c r="D280" s="192"/>
      <c r="E280" s="192"/>
      <c r="F280" s="192"/>
      <c r="G280" s="192"/>
      <c r="H280" s="441"/>
      <c r="I280" s="192"/>
      <c r="J280" s="192"/>
      <c r="K280" s="192"/>
      <c r="L280" s="192"/>
    </row>
    <row r="281" spans="4:12" x14ac:dyDescent="0.35">
      <c r="D281" s="192"/>
      <c r="E281" s="192"/>
      <c r="F281" s="192"/>
      <c r="G281" s="192"/>
      <c r="H281" s="441"/>
      <c r="I281" s="192"/>
      <c r="J281" s="192"/>
      <c r="K281" s="192"/>
      <c r="L281" s="192"/>
    </row>
    <row r="282" spans="4:12" x14ac:dyDescent="0.35">
      <c r="D282" s="192"/>
      <c r="E282" s="192"/>
      <c r="F282" s="192"/>
      <c r="G282" s="192"/>
      <c r="H282" s="441"/>
      <c r="I282" s="192"/>
      <c r="J282" s="192"/>
      <c r="K282" s="192"/>
      <c r="L282" s="192"/>
    </row>
    <row r="283" spans="4:12" x14ac:dyDescent="0.35">
      <c r="D283" s="192"/>
      <c r="E283" s="192"/>
      <c r="F283" s="192"/>
      <c r="G283" s="192"/>
      <c r="H283" s="441"/>
      <c r="I283" s="192"/>
      <c r="J283" s="192"/>
      <c r="K283" s="192"/>
      <c r="L283" s="192"/>
    </row>
    <row r="284" spans="4:12" x14ac:dyDescent="0.35">
      <c r="D284" s="192"/>
      <c r="E284" s="192"/>
      <c r="F284" s="192"/>
      <c r="G284" s="192"/>
      <c r="H284" s="441"/>
      <c r="I284" s="192"/>
      <c r="J284" s="192"/>
      <c r="K284" s="192"/>
      <c r="L284" s="192"/>
    </row>
    <row r="285" spans="4:12" x14ac:dyDescent="0.35">
      <c r="D285" s="192"/>
      <c r="E285" s="192"/>
      <c r="F285" s="192"/>
      <c r="G285" s="192"/>
      <c r="H285" s="441"/>
      <c r="I285" s="192"/>
      <c r="J285" s="192"/>
      <c r="K285" s="192"/>
      <c r="L285" s="192"/>
    </row>
    <row r="286" spans="4:12" x14ac:dyDescent="0.35">
      <c r="D286" s="192"/>
      <c r="E286" s="192"/>
      <c r="F286" s="192"/>
      <c r="G286" s="192"/>
      <c r="H286" s="441"/>
      <c r="I286" s="192"/>
      <c r="J286" s="192"/>
      <c r="K286" s="192"/>
      <c r="L286" s="192"/>
    </row>
    <row r="287" spans="4:12" x14ac:dyDescent="0.35">
      <c r="D287" s="192"/>
      <c r="E287" s="192"/>
      <c r="F287" s="192"/>
      <c r="G287" s="192"/>
      <c r="H287" s="441"/>
      <c r="I287" s="192"/>
      <c r="J287" s="192"/>
      <c r="K287" s="192"/>
      <c r="L287" s="192"/>
    </row>
    <row r="288" spans="4:12" x14ac:dyDescent="0.35">
      <c r="D288" s="192"/>
      <c r="E288" s="192"/>
      <c r="F288" s="192"/>
      <c r="G288" s="192"/>
      <c r="H288" s="441"/>
      <c r="I288" s="192"/>
      <c r="J288" s="192"/>
      <c r="K288" s="192"/>
      <c r="L288" s="192"/>
    </row>
    <row r="289" spans="4:12" x14ac:dyDescent="0.35">
      <c r="D289" s="192"/>
      <c r="E289" s="192"/>
      <c r="F289" s="192"/>
      <c r="G289" s="192"/>
      <c r="H289" s="441"/>
      <c r="I289" s="192"/>
      <c r="J289" s="192"/>
      <c r="K289" s="192"/>
      <c r="L289" s="192"/>
    </row>
    <row r="290" spans="4:12" x14ac:dyDescent="0.35">
      <c r="D290" s="192"/>
      <c r="E290" s="192"/>
      <c r="F290" s="192"/>
      <c r="G290" s="192"/>
      <c r="H290" s="441"/>
      <c r="I290" s="192"/>
      <c r="J290" s="192"/>
      <c r="K290" s="192"/>
      <c r="L290" s="192"/>
    </row>
    <row r="291" spans="4:12" x14ac:dyDescent="0.35">
      <c r="D291" s="192"/>
      <c r="E291" s="192"/>
      <c r="F291" s="192"/>
      <c r="G291" s="192"/>
      <c r="H291" s="441"/>
      <c r="I291" s="192"/>
      <c r="J291" s="192"/>
      <c r="K291" s="192"/>
      <c r="L291" s="192"/>
    </row>
    <row r="292" spans="4:12" x14ac:dyDescent="0.35">
      <c r="D292" s="192"/>
      <c r="E292" s="192"/>
      <c r="F292" s="192"/>
      <c r="G292" s="192"/>
      <c r="H292" s="441"/>
      <c r="I292" s="192"/>
      <c r="J292" s="192"/>
      <c r="K292" s="192"/>
      <c r="L292" s="192"/>
    </row>
    <row r="293" spans="4:12" x14ac:dyDescent="0.35">
      <c r="D293" s="192"/>
      <c r="E293" s="192"/>
      <c r="F293" s="192"/>
      <c r="G293" s="192"/>
      <c r="H293" s="441"/>
      <c r="I293" s="192"/>
      <c r="J293" s="192"/>
      <c r="K293" s="192"/>
      <c r="L293" s="192"/>
    </row>
    <row r="294" spans="4:12" x14ac:dyDescent="0.35">
      <c r="D294" s="192"/>
      <c r="E294" s="192"/>
      <c r="F294" s="192"/>
      <c r="G294" s="192"/>
      <c r="H294" s="441"/>
      <c r="I294" s="192"/>
      <c r="J294" s="192"/>
      <c r="K294" s="192"/>
      <c r="L294" s="192"/>
    </row>
    <row r="295" spans="4:12" x14ac:dyDescent="0.35">
      <c r="D295" s="192"/>
      <c r="E295" s="192"/>
      <c r="F295" s="192"/>
      <c r="G295" s="192"/>
      <c r="H295" s="441"/>
      <c r="I295" s="192"/>
      <c r="J295" s="192"/>
      <c r="K295" s="192"/>
      <c r="L295" s="192"/>
    </row>
    <row r="296" spans="4:12" x14ac:dyDescent="0.35">
      <c r="D296" s="192"/>
      <c r="E296" s="192"/>
      <c r="F296" s="192"/>
      <c r="G296" s="192"/>
      <c r="H296" s="441"/>
      <c r="I296" s="192"/>
      <c r="J296" s="192"/>
      <c r="K296" s="192"/>
      <c r="L296" s="192"/>
    </row>
    <row r="297" spans="4:12" x14ac:dyDescent="0.35">
      <c r="D297" s="192"/>
      <c r="E297" s="192"/>
      <c r="F297" s="192"/>
      <c r="G297" s="192"/>
      <c r="H297" s="441"/>
      <c r="I297" s="192"/>
      <c r="J297" s="192"/>
      <c r="K297" s="192"/>
      <c r="L297" s="192"/>
    </row>
    <row r="298" spans="4:12" x14ac:dyDescent="0.35">
      <c r="D298" s="192"/>
      <c r="E298" s="192"/>
      <c r="F298" s="192"/>
      <c r="G298" s="192"/>
      <c r="H298" s="441"/>
      <c r="I298" s="192"/>
      <c r="J298" s="192"/>
      <c r="K298" s="192"/>
      <c r="L298" s="192"/>
    </row>
    <row r="299" spans="4:12" x14ac:dyDescent="0.35">
      <c r="D299" s="192"/>
      <c r="E299" s="192"/>
      <c r="F299" s="192"/>
      <c r="G299" s="192"/>
      <c r="H299" s="441"/>
      <c r="I299" s="192"/>
      <c r="J299" s="192"/>
      <c r="K299" s="192"/>
      <c r="L299" s="192"/>
    </row>
    <row r="300" spans="4:12" x14ac:dyDescent="0.35">
      <c r="D300" s="192"/>
      <c r="E300" s="192"/>
      <c r="F300" s="192"/>
      <c r="G300" s="192"/>
      <c r="H300" s="441"/>
      <c r="I300" s="192"/>
      <c r="J300" s="192"/>
      <c r="K300" s="192"/>
      <c r="L300" s="192"/>
    </row>
    <row r="301" spans="4:12" x14ac:dyDescent="0.35">
      <c r="D301" s="192"/>
      <c r="E301" s="192"/>
      <c r="F301" s="192"/>
      <c r="G301" s="192"/>
      <c r="H301" s="441"/>
      <c r="I301" s="192"/>
      <c r="J301" s="192"/>
      <c r="K301" s="192"/>
      <c r="L301" s="192"/>
    </row>
    <row r="302" spans="4:12" x14ac:dyDescent="0.35">
      <c r="D302" s="192"/>
      <c r="E302" s="192"/>
      <c r="F302" s="192"/>
      <c r="G302" s="192"/>
      <c r="H302" s="441"/>
      <c r="I302" s="192"/>
      <c r="J302" s="192"/>
      <c r="K302" s="192"/>
      <c r="L302" s="192"/>
    </row>
    <row r="303" spans="4:12" x14ac:dyDescent="0.35">
      <c r="D303" s="192"/>
      <c r="E303" s="192"/>
      <c r="F303" s="192"/>
      <c r="G303" s="192"/>
      <c r="H303" s="441"/>
      <c r="I303" s="192"/>
      <c r="J303" s="192"/>
      <c r="K303" s="192"/>
      <c r="L303" s="192"/>
    </row>
    <row r="304" spans="4:12" x14ac:dyDescent="0.35">
      <c r="D304" s="192"/>
      <c r="E304" s="192"/>
      <c r="F304" s="192"/>
      <c r="G304" s="192"/>
      <c r="H304" s="441"/>
      <c r="I304" s="192"/>
      <c r="J304" s="192"/>
      <c r="K304" s="192"/>
      <c r="L304" s="192"/>
    </row>
    <row r="305" spans="4:12" x14ac:dyDescent="0.35">
      <c r="D305" s="192"/>
      <c r="E305" s="192"/>
      <c r="F305" s="192"/>
      <c r="G305" s="192"/>
      <c r="H305" s="441"/>
      <c r="I305" s="192"/>
      <c r="J305" s="192"/>
      <c r="K305" s="192"/>
      <c r="L305" s="192"/>
    </row>
    <row r="306" spans="4:12" x14ac:dyDescent="0.35">
      <c r="D306" s="192"/>
      <c r="E306" s="192"/>
      <c r="F306" s="192"/>
      <c r="G306" s="192"/>
      <c r="H306" s="441"/>
      <c r="I306" s="192"/>
      <c r="J306" s="192"/>
      <c r="K306" s="192"/>
      <c r="L306" s="192"/>
    </row>
    <row r="307" spans="4:12" x14ac:dyDescent="0.35">
      <c r="D307" s="192"/>
      <c r="E307" s="192"/>
      <c r="F307" s="192"/>
      <c r="G307" s="192"/>
      <c r="H307" s="441"/>
      <c r="I307" s="192"/>
      <c r="J307" s="192"/>
      <c r="K307" s="192"/>
      <c r="L307" s="192"/>
    </row>
    <row r="308" spans="4:12" x14ac:dyDescent="0.35">
      <c r="D308" s="192"/>
      <c r="E308" s="192"/>
      <c r="F308" s="192"/>
      <c r="G308" s="192"/>
      <c r="H308" s="441"/>
      <c r="I308" s="192"/>
      <c r="J308" s="192"/>
      <c r="K308" s="192"/>
      <c r="L308" s="192"/>
    </row>
    <row r="309" spans="4:12" x14ac:dyDescent="0.35">
      <c r="D309" s="192"/>
      <c r="E309" s="192"/>
      <c r="F309" s="192"/>
      <c r="G309" s="192"/>
      <c r="H309" s="441"/>
      <c r="I309" s="192"/>
      <c r="J309" s="192"/>
      <c r="K309" s="192"/>
      <c r="L309" s="192"/>
    </row>
    <row r="310" spans="4:12" x14ac:dyDescent="0.35">
      <c r="D310" s="192"/>
      <c r="E310" s="192"/>
      <c r="F310" s="192"/>
      <c r="G310" s="192"/>
      <c r="H310" s="441"/>
      <c r="I310" s="192"/>
      <c r="J310" s="192"/>
      <c r="K310" s="192"/>
      <c r="L310" s="192"/>
    </row>
    <row r="311" spans="4:12" x14ac:dyDescent="0.35">
      <c r="D311" s="192"/>
      <c r="E311" s="192"/>
      <c r="F311" s="192"/>
      <c r="G311" s="192"/>
      <c r="H311" s="441"/>
      <c r="I311" s="192"/>
      <c r="J311" s="192"/>
      <c r="K311" s="192"/>
      <c r="L311" s="192"/>
    </row>
    <row r="312" spans="4:12" x14ac:dyDescent="0.35">
      <c r="D312" s="192"/>
      <c r="E312" s="192"/>
      <c r="F312" s="192"/>
      <c r="G312" s="192"/>
      <c r="H312" s="441"/>
      <c r="I312" s="192"/>
      <c r="J312" s="192"/>
      <c r="K312" s="192"/>
      <c r="L312" s="192"/>
    </row>
    <row r="313" spans="4:12" x14ac:dyDescent="0.35">
      <c r="D313" s="192"/>
      <c r="E313" s="192"/>
      <c r="F313" s="192"/>
      <c r="G313" s="192"/>
      <c r="H313" s="441"/>
      <c r="I313" s="192"/>
      <c r="J313" s="192"/>
      <c r="K313" s="192"/>
      <c r="L313" s="192"/>
    </row>
    <row r="314" spans="4:12" x14ac:dyDescent="0.35">
      <c r="D314" s="192"/>
      <c r="E314" s="192"/>
      <c r="F314" s="192"/>
      <c r="G314" s="192"/>
      <c r="H314" s="441"/>
      <c r="I314" s="192"/>
      <c r="J314" s="192"/>
      <c r="K314" s="192"/>
      <c r="L314" s="192"/>
    </row>
    <row r="315" spans="4:12" x14ac:dyDescent="0.35">
      <c r="D315" s="192"/>
      <c r="E315" s="192"/>
      <c r="F315" s="192"/>
      <c r="G315" s="192"/>
      <c r="H315" s="441"/>
      <c r="I315" s="192"/>
      <c r="J315" s="192"/>
      <c r="K315" s="192"/>
      <c r="L315" s="192"/>
    </row>
    <row r="316" spans="4:12" x14ac:dyDescent="0.35">
      <c r="D316" s="192"/>
      <c r="E316" s="192"/>
      <c r="F316" s="192"/>
      <c r="G316" s="192"/>
      <c r="H316" s="441"/>
      <c r="I316" s="192"/>
      <c r="J316" s="192"/>
      <c r="K316" s="192"/>
      <c r="L316" s="192"/>
    </row>
    <row r="317" spans="4:12" x14ac:dyDescent="0.35">
      <c r="D317" s="192"/>
      <c r="E317" s="192"/>
      <c r="F317" s="192"/>
      <c r="G317" s="192"/>
      <c r="H317" s="441"/>
      <c r="I317" s="192"/>
      <c r="J317" s="192"/>
      <c r="K317" s="192"/>
      <c r="L317" s="192"/>
    </row>
    <row r="318" spans="4:12" x14ac:dyDescent="0.35">
      <c r="D318" s="192"/>
      <c r="E318" s="192"/>
      <c r="F318" s="192"/>
      <c r="G318" s="192"/>
      <c r="H318" s="441"/>
      <c r="I318" s="192"/>
      <c r="J318" s="192"/>
      <c r="K318" s="192"/>
      <c r="L318" s="192"/>
    </row>
    <row r="319" spans="4:12" x14ac:dyDescent="0.35">
      <c r="D319" s="192"/>
      <c r="E319" s="192"/>
      <c r="F319" s="192"/>
      <c r="G319" s="192"/>
      <c r="H319" s="441"/>
      <c r="I319" s="192"/>
      <c r="J319" s="192"/>
      <c r="K319" s="192"/>
      <c r="L319" s="192"/>
    </row>
    <row r="320" spans="4:12" x14ac:dyDescent="0.35">
      <c r="D320" s="192"/>
      <c r="E320" s="192"/>
      <c r="F320" s="192"/>
      <c r="G320" s="192"/>
      <c r="H320" s="441"/>
      <c r="I320" s="192"/>
      <c r="J320" s="192"/>
      <c r="K320" s="192"/>
      <c r="L320" s="192"/>
    </row>
    <row r="321" spans="4:12" x14ac:dyDescent="0.35">
      <c r="D321" s="192"/>
      <c r="E321" s="192"/>
      <c r="F321" s="192"/>
      <c r="G321" s="192"/>
      <c r="H321" s="441"/>
      <c r="I321" s="192"/>
      <c r="J321" s="192"/>
      <c r="K321" s="192"/>
      <c r="L321" s="192"/>
    </row>
    <row r="322" spans="4:12" x14ac:dyDescent="0.35">
      <c r="D322" s="192"/>
      <c r="E322" s="192"/>
      <c r="F322" s="192"/>
      <c r="G322" s="192"/>
      <c r="H322" s="441"/>
      <c r="I322" s="192"/>
      <c r="J322" s="192"/>
      <c r="K322" s="192"/>
      <c r="L322" s="192"/>
    </row>
    <row r="323" spans="4:12" x14ac:dyDescent="0.35">
      <c r="D323" s="192"/>
      <c r="E323" s="192"/>
      <c r="F323" s="192"/>
      <c r="G323" s="192"/>
      <c r="H323" s="441"/>
      <c r="I323" s="192"/>
      <c r="J323" s="192"/>
      <c r="K323" s="192"/>
      <c r="L323" s="192"/>
    </row>
    <row r="324" spans="4:12" x14ac:dyDescent="0.35">
      <c r="D324" s="192"/>
      <c r="E324" s="192"/>
      <c r="F324" s="192"/>
      <c r="G324" s="192"/>
      <c r="H324" s="441"/>
      <c r="I324" s="192"/>
      <c r="J324" s="192"/>
      <c r="K324" s="192"/>
      <c r="L324" s="192"/>
    </row>
    <row r="325" spans="4:12" x14ac:dyDescent="0.35">
      <c r="D325" s="192"/>
      <c r="E325" s="192"/>
      <c r="F325" s="192"/>
      <c r="G325" s="192"/>
      <c r="H325" s="441"/>
      <c r="I325" s="192"/>
      <c r="J325" s="192"/>
      <c r="K325" s="192"/>
      <c r="L325" s="192"/>
    </row>
    <row r="326" spans="4:12" x14ac:dyDescent="0.35">
      <c r="D326" s="192"/>
      <c r="E326" s="192"/>
      <c r="F326" s="192"/>
      <c r="G326" s="192"/>
      <c r="H326" s="441"/>
      <c r="I326" s="192"/>
      <c r="J326" s="192"/>
      <c r="K326" s="192"/>
      <c r="L326" s="192"/>
    </row>
    <row r="327" spans="4:12" x14ac:dyDescent="0.35">
      <c r="D327" s="192"/>
      <c r="E327" s="192"/>
      <c r="F327" s="192"/>
      <c r="G327" s="192"/>
      <c r="H327" s="441"/>
      <c r="I327" s="192"/>
      <c r="J327" s="192"/>
      <c r="K327" s="192"/>
      <c r="L327" s="192"/>
    </row>
    <row r="328" spans="4:12" x14ac:dyDescent="0.35">
      <c r="D328" s="192"/>
      <c r="E328" s="192"/>
      <c r="F328" s="192"/>
      <c r="G328" s="192"/>
      <c r="H328" s="441"/>
      <c r="I328" s="192"/>
      <c r="J328" s="192"/>
      <c r="K328" s="192"/>
      <c r="L328" s="192"/>
    </row>
    <row r="329" spans="4:12" x14ac:dyDescent="0.35">
      <c r="D329" s="192"/>
      <c r="E329" s="192"/>
      <c r="F329" s="192"/>
      <c r="G329" s="192"/>
      <c r="H329" s="441"/>
      <c r="I329" s="192"/>
      <c r="J329" s="192"/>
      <c r="K329" s="192"/>
      <c r="L329" s="192"/>
    </row>
    <row r="330" spans="4:12" x14ac:dyDescent="0.35">
      <c r="D330" s="192"/>
      <c r="E330" s="192"/>
      <c r="F330" s="192"/>
      <c r="G330" s="192"/>
      <c r="H330" s="441"/>
      <c r="I330" s="192"/>
      <c r="J330" s="192"/>
      <c r="K330" s="192"/>
      <c r="L330" s="192"/>
    </row>
    <row r="331" spans="4:12" x14ac:dyDescent="0.35">
      <c r="D331" s="192"/>
      <c r="E331" s="192"/>
      <c r="F331" s="192"/>
      <c r="G331" s="192"/>
      <c r="H331" s="441"/>
      <c r="I331" s="192"/>
      <c r="J331" s="192"/>
      <c r="K331" s="192"/>
      <c r="L331" s="192"/>
    </row>
    <row r="332" spans="4:12" x14ac:dyDescent="0.35">
      <c r="D332" s="192"/>
      <c r="E332" s="192"/>
      <c r="F332" s="192"/>
      <c r="G332" s="192"/>
      <c r="H332" s="441"/>
      <c r="I332" s="192"/>
      <c r="J332" s="192"/>
      <c r="K332" s="192"/>
      <c r="L332" s="192"/>
    </row>
    <row r="333" spans="4:12" x14ac:dyDescent="0.35">
      <c r="D333" s="192"/>
      <c r="E333" s="192"/>
      <c r="F333" s="192"/>
      <c r="G333" s="192"/>
      <c r="H333" s="441"/>
      <c r="I333" s="192"/>
      <c r="J333" s="192"/>
      <c r="K333" s="192"/>
      <c r="L333" s="192"/>
    </row>
    <row r="334" spans="4:12" x14ac:dyDescent="0.35">
      <c r="D334" s="192"/>
      <c r="E334" s="192"/>
      <c r="F334" s="192"/>
      <c r="G334" s="192"/>
      <c r="H334" s="441"/>
      <c r="I334" s="192"/>
      <c r="J334" s="192"/>
      <c r="K334" s="192"/>
      <c r="L334" s="192"/>
    </row>
    <row r="335" spans="4:12" x14ac:dyDescent="0.35">
      <c r="D335" s="192"/>
      <c r="E335" s="192"/>
      <c r="F335" s="192"/>
      <c r="G335" s="192"/>
      <c r="H335" s="441"/>
      <c r="I335" s="192"/>
      <c r="J335" s="192"/>
      <c r="K335" s="192"/>
      <c r="L335" s="192"/>
    </row>
    <row r="336" spans="4:12" x14ac:dyDescent="0.35">
      <c r="D336" s="192"/>
      <c r="E336" s="192"/>
      <c r="F336" s="192"/>
      <c r="G336" s="192"/>
      <c r="H336" s="441"/>
      <c r="I336" s="192"/>
      <c r="J336" s="192"/>
      <c r="K336" s="192"/>
      <c r="L336" s="192"/>
    </row>
    <row r="337" spans="4:12" x14ac:dyDescent="0.35">
      <c r="D337" s="192"/>
      <c r="E337" s="192"/>
      <c r="F337" s="192"/>
      <c r="G337" s="192"/>
      <c r="H337" s="441"/>
      <c r="I337" s="192"/>
      <c r="J337" s="192"/>
      <c r="K337" s="192"/>
      <c r="L337" s="192"/>
    </row>
    <row r="338" spans="4:12" x14ac:dyDescent="0.35">
      <c r="D338" s="192"/>
      <c r="E338" s="192"/>
      <c r="F338" s="192"/>
      <c r="G338" s="192"/>
      <c r="H338" s="441"/>
      <c r="I338" s="192"/>
      <c r="J338" s="192"/>
      <c r="K338" s="192"/>
      <c r="L338" s="192"/>
    </row>
    <row r="339" spans="4:12" x14ac:dyDescent="0.35">
      <c r="D339" s="192"/>
      <c r="E339" s="192"/>
      <c r="F339" s="192"/>
      <c r="G339" s="192"/>
      <c r="H339" s="441"/>
      <c r="I339" s="192"/>
      <c r="J339" s="192"/>
      <c r="K339" s="192"/>
      <c r="L339" s="192"/>
    </row>
    <row r="340" spans="4:12" x14ac:dyDescent="0.35">
      <c r="D340" s="192"/>
      <c r="E340" s="192"/>
      <c r="F340" s="192"/>
      <c r="G340" s="192"/>
      <c r="H340" s="441"/>
      <c r="I340" s="192"/>
      <c r="J340" s="192"/>
      <c r="K340" s="192"/>
      <c r="L340" s="192"/>
    </row>
    <row r="341" spans="4:12" x14ac:dyDescent="0.35">
      <c r="D341" s="192"/>
      <c r="E341" s="192"/>
      <c r="F341" s="192"/>
      <c r="G341" s="192"/>
      <c r="H341" s="441"/>
      <c r="I341" s="192"/>
      <c r="J341" s="192"/>
      <c r="K341" s="192"/>
      <c r="L341" s="192"/>
    </row>
    <row r="342" spans="4:12" x14ac:dyDescent="0.35">
      <c r="D342" s="192"/>
      <c r="E342" s="192"/>
      <c r="F342" s="192"/>
      <c r="G342" s="192"/>
      <c r="H342" s="441"/>
      <c r="I342" s="192"/>
      <c r="J342" s="192"/>
      <c r="K342" s="192"/>
      <c r="L342" s="192"/>
    </row>
    <row r="343" spans="4:12" x14ac:dyDescent="0.35">
      <c r="D343" s="192"/>
      <c r="E343" s="192"/>
      <c r="F343" s="192"/>
      <c r="G343" s="192"/>
      <c r="H343" s="441"/>
      <c r="I343" s="192"/>
      <c r="J343" s="192"/>
      <c r="K343" s="192"/>
      <c r="L343" s="192"/>
    </row>
    <row r="344" spans="4:12" x14ac:dyDescent="0.35">
      <c r="D344" s="192"/>
      <c r="E344" s="192"/>
      <c r="F344" s="192"/>
      <c r="G344" s="192"/>
      <c r="H344" s="441"/>
      <c r="I344" s="192"/>
      <c r="J344" s="192"/>
      <c r="K344" s="192"/>
      <c r="L344" s="192"/>
    </row>
    <row r="345" spans="4:12" x14ac:dyDescent="0.35">
      <c r="D345" s="192"/>
      <c r="E345" s="192"/>
      <c r="F345" s="192"/>
      <c r="G345" s="192"/>
      <c r="H345" s="441"/>
      <c r="I345" s="192"/>
      <c r="J345" s="192"/>
      <c r="K345" s="192"/>
      <c r="L345" s="192"/>
    </row>
    <row r="346" spans="4:12" x14ac:dyDescent="0.35">
      <c r="D346" s="192"/>
      <c r="E346" s="192"/>
      <c r="F346" s="192"/>
      <c r="G346" s="192"/>
      <c r="H346" s="441"/>
      <c r="I346" s="192"/>
      <c r="J346" s="192"/>
      <c r="K346" s="192"/>
      <c r="L346" s="192"/>
    </row>
    <row r="347" spans="4:12" x14ac:dyDescent="0.35">
      <c r="D347" s="192"/>
      <c r="E347" s="192"/>
      <c r="F347" s="192"/>
      <c r="G347" s="192"/>
      <c r="H347" s="441"/>
      <c r="I347" s="192"/>
      <c r="J347" s="192"/>
      <c r="K347" s="192"/>
      <c r="L347" s="192"/>
    </row>
    <row r="348" spans="4:12" x14ac:dyDescent="0.35">
      <c r="D348" s="192"/>
      <c r="E348" s="192"/>
      <c r="F348" s="192"/>
      <c r="G348" s="192"/>
      <c r="H348" s="441"/>
      <c r="I348" s="192"/>
      <c r="J348" s="192"/>
      <c r="K348" s="192"/>
      <c r="L348" s="192"/>
    </row>
    <row r="349" spans="4:12" x14ac:dyDescent="0.35">
      <c r="D349" s="192"/>
      <c r="E349" s="192"/>
      <c r="F349" s="192"/>
      <c r="G349" s="192"/>
      <c r="H349" s="441"/>
      <c r="I349" s="192"/>
      <c r="J349" s="192"/>
      <c r="K349" s="192"/>
      <c r="L349" s="192"/>
    </row>
    <row r="350" spans="4:12" x14ac:dyDescent="0.35">
      <c r="D350" s="192"/>
      <c r="E350" s="192"/>
      <c r="F350" s="192"/>
      <c r="G350" s="192"/>
      <c r="H350" s="441"/>
      <c r="I350" s="192"/>
      <c r="J350" s="192"/>
      <c r="K350" s="192"/>
      <c r="L350" s="192"/>
    </row>
    <row r="351" spans="4:12" x14ac:dyDescent="0.35">
      <c r="D351" s="192"/>
      <c r="E351" s="192"/>
      <c r="F351" s="192"/>
      <c r="G351" s="192"/>
      <c r="H351" s="441"/>
      <c r="I351" s="192"/>
      <c r="J351" s="192"/>
      <c r="K351" s="192"/>
      <c r="L351" s="192"/>
    </row>
    <row r="352" spans="4:12" x14ac:dyDescent="0.35">
      <c r="D352" s="192"/>
      <c r="E352" s="192"/>
      <c r="F352" s="192"/>
      <c r="G352" s="192"/>
      <c r="H352" s="441"/>
      <c r="I352" s="192"/>
      <c r="J352" s="192"/>
      <c r="K352" s="192"/>
      <c r="L352" s="192"/>
    </row>
    <row r="353" spans="4:12" x14ac:dyDescent="0.35">
      <c r="D353" s="192"/>
      <c r="E353" s="192"/>
      <c r="F353" s="192"/>
      <c r="G353" s="192"/>
      <c r="H353" s="441"/>
      <c r="I353" s="192"/>
      <c r="J353" s="192"/>
      <c r="K353" s="192"/>
      <c r="L353" s="192"/>
    </row>
    <row r="354" spans="4:12" x14ac:dyDescent="0.35">
      <c r="D354" s="192"/>
      <c r="E354" s="192"/>
      <c r="F354" s="192"/>
      <c r="G354" s="192"/>
      <c r="H354" s="441"/>
      <c r="I354" s="192"/>
      <c r="J354" s="192"/>
      <c r="K354" s="192"/>
      <c r="L354" s="192"/>
    </row>
    <row r="355" spans="4:12" x14ac:dyDescent="0.35">
      <c r="D355" s="192"/>
      <c r="E355" s="192"/>
      <c r="F355" s="192"/>
      <c r="G355" s="192"/>
      <c r="H355" s="441"/>
      <c r="I355" s="192"/>
      <c r="J355" s="192"/>
      <c r="K355" s="192"/>
      <c r="L355" s="192"/>
    </row>
    <row r="356" spans="4:12" x14ac:dyDescent="0.35">
      <c r="D356" s="192"/>
      <c r="E356" s="192"/>
      <c r="F356" s="192"/>
      <c r="G356" s="192"/>
      <c r="H356" s="441"/>
      <c r="I356" s="192"/>
      <c r="J356" s="192"/>
      <c r="K356" s="192"/>
      <c r="L356" s="192"/>
    </row>
    <row r="357" spans="4:12" x14ac:dyDescent="0.35">
      <c r="D357" s="192"/>
      <c r="E357" s="192"/>
      <c r="F357" s="192"/>
      <c r="G357" s="192"/>
      <c r="H357" s="441"/>
      <c r="I357" s="192"/>
      <c r="J357" s="192"/>
      <c r="K357" s="192"/>
      <c r="L357" s="192"/>
    </row>
    <row r="358" spans="4:12" x14ac:dyDescent="0.35">
      <c r="D358" s="192"/>
      <c r="E358" s="192"/>
      <c r="F358" s="192"/>
      <c r="G358" s="192"/>
      <c r="H358" s="441"/>
      <c r="I358" s="192"/>
      <c r="J358" s="192"/>
      <c r="K358" s="192"/>
      <c r="L358" s="192"/>
    </row>
    <row r="359" spans="4:12" x14ac:dyDescent="0.35">
      <c r="D359" s="192"/>
      <c r="E359" s="192"/>
      <c r="F359" s="192"/>
      <c r="G359" s="192"/>
      <c r="H359" s="441"/>
      <c r="I359" s="192"/>
      <c r="J359" s="192"/>
      <c r="K359" s="192"/>
      <c r="L359" s="192"/>
    </row>
    <row r="360" spans="4:12" x14ac:dyDescent="0.35">
      <c r="D360" s="192"/>
      <c r="E360" s="192"/>
      <c r="F360" s="192"/>
      <c r="G360" s="192"/>
      <c r="H360" s="441"/>
      <c r="I360" s="192"/>
      <c r="J360" s="192"/>
      <c r="K360" s="192"/>
      <c r="L360" s="192"/>
    </row>
    <row r="361" spans="4:12" x14ac:dyDescent="0.35">
      <c r="D361" s="192"/>
      <c r="E361" s="192"/>
      <c r="F361" s="192"/>
      <c r="G361" s="192"/>
      <c r="H361" s="441"/>
      <c r="I361" s="192"/>
      <c r="J361" s="192"/>
      <c r="K361" s="192"/>
      <c r="L361" s="192"/>
    </row>
    <row r="362" spans="4:12" x14ac:dyDescent="0.35">
      <c r="D362" s="192"/>
      <c r="E362" s="192"/>
      <c r="F362" s="192"/>
      <c r="G362" s="192"/>
      <c r="H362" s="441"/>
      <c r="I362" s="192"/>
      <c r="J362" s="192"/>
      <c r="K362" s="192"/>
      <c r="L362" s="192"/>
    </row>
    <row r="363" spans="4:12" x14ac:dyDescent="0.35">
      <c r="D363" s="192"/>
      <c r="E363" s="192"/>
      <c r="F363" s="192"/>
      <c r="G363" s="192"/>
      <c r="H363" s="441"/>
      <c r="I363" s="192"/>
      <c r="J363" s="192"/>
      <c r="K363" s="192"/>
      <c r="L363" s="192"/>
    </row>
    <row r="364" spans="4:12" x14ac:dyDescent="0.35">
      <c r="D364" s="192"/>
      <c r="E364" s="192"/>
      <c r="F364" s="192"/>
      <c r="G364" s="192"/>
      <c r="H364" s="441"/>
      <c r="I364" s="192"/>
      <c r="J364" s="192"/>
      <c r="K364" s="192"/>
      <c r="L364" s="192"/>
    </row>
    <row r="365" spans="4:12" x14ac:dyDescent="0.35">
      <c r="D365" s="192"/>
      <c r="E365" s="192"/>
      <c r="F365" s="192"/>
      <c r="G365" s="192"/>
      <c r="H365" s="441"/>
      <c r="I365" s="192"/>
      <c r="J365" s="192"/>
      <c r="K365" s="192"/>
      <c r="L365" s="192"/>
    </row>
    <row r="366" spans="4:12" x14ac:dyDescent="0.35">
      <c r="D366" s="192"/>
      <c r="E366" s="192"/>
      <c r="F366" s="192"/>
      <c r="G366" s="192"/>
      <c r="H366" s="441"/>
      <c r="I366" s="192"/>
      <c r="J366" s="192"/>
      <c r="K366" s="192"/>
      <c r="L366" s="192"/>
    </row>
    <row r="367" spans="4:12" x14ac:dyDescent="0.35">
      <c r="D367" s="192"/>
      <c r="E367" s="192"/>
      <c r="F367" s="192"/>
      <c r="G367" s="192"/>
      <c r="H367" s="441"/>
      <c r="I367" s="192"/>
      <c r="J367" s="192"/>
      <c r="K367" s="192"/>
      <c r="L367" s="192"/>
    </row>
    <row r="368" spans="4:12" x14ac:dyDescent="0.35">
      <c r="D368" s="192"/>
      <c r="E368" s="192"/>
      <c r="F368" s="192"/>
      <c r="G368" s="192"/>
      <c r="H368" s="441"/>
      <c r="I368" s="192"/>
      <c r="J368" s="192"/>
      <c r="K368" s="192"/>
      <c r="L368" s="192"/>
    </row>
    <row r="369" spans="4:12" x14ac:dyDescent="0.35">
      <c r="D369" s="192"/>
      <c r="E369" s="192"/>
      <c r="F369" s="192"/>
      <c r="G369" s="192"/>
      <c r="H369" s="441"/>
      <c r="I369" s="192"/>
      <c r="J369" s="192"/>
      <c r="K369" s="192"/>
      <c r="L369" s="192"/>
    </row>
    <row r="370" spans="4:12" x14ac:dyDescent="0.35">
      <c r="D370" s="192"/>
      <c r="E370" s="192"/>
      <c r="F370" s="192"/>
      <c r="G370" s="192"/>
      <c r="H370" s="441"/>
      <c r="I370" s="192"/>
      <c r="J370" s="192"/>
      <c r="K370" s="192"/>
      <c r="L370" s="192"/>
    </row>
    <row r="371" spans="4:12" x14ac:dyDescent="0.35">
      <c r="D371" s="192"/>
      <c r="E371" s="192"/>
      <c r="F371" s="192"/>
      <c r="G371" s="192"/>
      <c r="H371" s="441"/>
      <c r="I371" s="192"/>
      <c r="J371" s="192"/>
      <c r="K371" s="192"/>
      <c r="L371" s="192"/>
    </row>
    <row r="372" spans="4:12" x14ac:dyDescent="0.35">
      <c r="D372" s="192"/>
      <c r="E372" s="192"/>
      <c r="F372" s="192"/>
      <c r="G372" s="192"/>
      <c r="H372" s="441"/>
      <c r="I372" s="192"/>
      <c r="J372" s="192"/>
      <c r="K372" s="192"/>
      <c r="L372" s="192"/>
    </row>
    <row r="373" spans="4:12" x14ac:dyDescent="0.35">
      <c r="D373" s="192"/>
      <c r="E373" s="192"/>
      <c r="F373" s="192"/>
      <c r="G373" s="192"/>
      <c r="H373" s="441"/>
      <c r="I373" s="192"/>
      <c r="J373" s="192"/>
      <c r="K373" s="192"/>
      <c r="L373" s="192"/>
    </row>
    <row r="374" spans="4:12" x14ac:dyDescent="0.35">
      <c r="D374" s="192"/>
      <c r="E374" s="192"/>
      <c r="F374" s="192"/>
      <c r="G374" s="192"/>
      <c r="H374" s="441"/>
      <c r="I374" s="192"/>
      <c r="J374" s="192"/>
      <c r="K374" s="192"/>
      <c r="L374" s="192"/>
    </row>
    <row r="375" spans="4:12" x14ac:dyDescent="0.35">
      <c r="D375" s="192"/>
      <c r="E375" s="192"/>
      <c r="F375" s="192"/>
      <c r="G375" s="192"/>
      <c r="H375" s="441"/>
      <c r="I375" s="192"/>
      <c r="J375" s="192"/>
      <c r="K375" s="192"/>
      <c r="L375" s="192"/>
    </row>
    <row r="376" spans="4:12" x14ac:dyDescent="0.35">
      <c r="D376" s="192"/>
      <c r="E376" s="192"/>
      <c r="F376" s="192"/>
      <c r="G376" s="192"/>
      <c r="H376" s="441"/>
      <c r="I376" s="192"/>
      <c r="J376" s="192"/>
      <c r="K376" s="192"/>
      <c r="L376" s="192"/>
    </row>
    <row r="377" spans="4:12" x14ac:dyDescent="0.35">
      <c r="D377" s="192"/>
      <c r="E377" s="192"/>
      <c r="F377" s="192"/>
      <c r="G377" s="192"/>
      <c r="H377" s="441"/>
      <c r="I377" s="192"/>
      <c r="J377" s="192"/>
      <c r="K377" s="192"/>
      <c r="L377" s="192"/>
    </row>
    <row r="378" spans="4:12" x14ac:dyDescent="0.35">
      <c r="D378" s="192"/>
      <c r="E378" s="192"/>
      <c r="F378" s="192"/>
      <c r="G378" s="192"/>
      <c r="H378" s="441"/>
      <c r="I378" s="192"/>
      <c r="J378" s="192"/>
      <c r="K378" s="192"/>
      <c r="L378" s="192"/>
    </row>
    <row r="379" spans="4:12" x14ac:dyDescent="0.35">
      <c r="D379" s="192"/>
      <c r="E379" s="192"/>
      <c r="F379" s="192"/>
      <c r="G379" s="192"/>
      <c r="H379" s="441"/>
      <c r="I379" s="192"/>
      <c r="J379" s="192"/>
      <c r="K379" s="192"/>
      <c r="L379" s="192"/>
    </row>
    <row r="380" spans="4:12" x14ac:dyDescent="0.35">
      <c r="D380" s="192"/>
      <c r="E380" s="192"/>
      <c r="F380" s="192"/>
      <c r="G380" s="192"/>
      <c r="H380" s="441"/>
      <c r="I380" s="192"/>
      <c r="J380" s="192"/>
      <c r="K380" s="192"/>
      <c r="L380" s="192"/>
    </row>
    <row r="381" spans="4:12" x14ac:dyDescent="0.35">
      <c r="D381" s="192"/>
      <c r="E381" s="192"/>
      <c r="F381" s="192"/>
      <c r="G381" s="192"/>
      <c r="H381" s="441"/>
      <c r="I381" s="192"/>
      <c r="J381" s="192"/>
      <c r="K381" s="192"/>
      <c r="L381" s="192"/>
    </row>
    <row r="382" spans="4:12" x14ac:dyDescent="0.35">
      <c r="D382" s="192"/>
      <c r="E382" s="192"/>
      <c r="F382" s="192"/>
      <c r="G382" s="192"/>
      <c r="H382" s="441"/>
      <c r="I382" s="192"/>
      <c r="J382" s="192"/>
      <c r="K382" s="192"/>
      <c r="L382" s="192"/>
    </row>
    <row r="383" spans="4:12" x14ac:dyDescent="0.35">
      <c r="D383" s="192"/>
      <c r="E383" s="192"/>
      <c r="F383" s="192"/>
      <c r="G383" s="192"/>
      <c r="H383" s="441"/>
      <c r="I383" s="192"/>
      <c r="J383" s="192"/>
      <c r="K383" s="192"/>
      <c r="L383" s="192"/>
    </row>
    <row r="384" spans="4:12" x14ac:dyDescent="0.35">
      <c r="D384" s="192"/>
      <c r="E384" s="192"/>
      <c r="F384" s="192"/>
      <c r="G384" s="192"/>
      <c r="H384" s="441"/>
      <c r="I384" s="192"/>
      <c r="J384" s="192"/>
      <c r="K384" s="192"/>
      <c r="L384" s="192"/>
    </row>
    <row r="385" spans="4:12" x14ac:dyDescent="0.35">
      <c r="D385" s="192"/>
      <c r="E385" s="192"/>
      <c r="F385" s="192"/>
      <c r="G385" s="192"/>
      <c r="H385" s="441"/>
      <c r="I385" s="192"/>
      <c r="J385" s="192"/>
      <c r="K385" s="192"/>
      <c r="L385" s="192"/>
    </row>
    <row r="386" spans="4:12" x14ac:dyDescent="0.35">
      <c r="D386" s="192"/>
      <c r="E386" s="192"/>
      <c r="F386" s="192"/>
      <c r="G386" s="192"/>
      <c r="H386" s="441"/>
      <c r="I386" s="192"/>
      <c r="J386" s="192"/>
      <c r="K386" s="192"/>
      <c r="L386" s="192"/>
    </row>
    <row r="387" spans="4:12" x14ac:dyDescent="0.35">
      <c r="D387" s="192"/>
      <c r="E387" s="192"/>
      <c r="F387" s="192"/>
      <c r="G387" s="192"/>
      <c r="H387" s="441"/>
      <c r="I387" s="192"/>
      <c r="J387" s="192"/>
      <c r="K387" s="192"/>
      <c r="L387" s="192"/>
    </row>
    <row r="388" spans="4:12" x14ac:dyDescent="0.35">
      <c r="D388" s="192"/>
      <c r="E388" s="192"/>
      <c r="F388" s="192"/>
      <c r="G388" s="192"/>
      <c r="H388" s="441"/>
      <c r="I388" s="192"/>
      <c r="J388" s="192"/>
      <c r="K388" s="192"/>
      <c r="L388" s="192"/>
    </row>
    <row r="389" spans="4:12" x14ac:dyDescent="0.35">
      <c r="D389" s="192"/>
      <c r="E389" s="192"/>
      <c r="F389" s="192"/>
      <c r="G389" s="192"/>
      <c r="H389" s="441"/>
      <c r="I389" s="192"/>
      <c r="J389" s="192"/>
      <c r="K389" s="192"/>
      <c r="L389" s="192"/>
    </row>
    <row r="390" spans="4:12" x14ac:dyDescent="0.35">
      <c r="D390" s="192"/>
      <c r="E390" s="192"/>
      <c r="F390" s="192"/>
      <c r="G390" s="192"/>
      <c r="H390" s="441"/>
      <c r="I390" s="192"/>
      <c r="J390" s="192"/>
      <c r="K390" s="192"/>
      <c r="L390" s="192"/>
    </row>
    <row r="391" spans="4:12" x14ac:dyDescent="0.35">
      <c r="D391" s="192"/>
      <c r="E391" s="192"/>
      <c r="F391" s="192"/>
      <c r="G391" s="192"/>
      <c r="H391" s="441"/>
      <c r="I391" s="192"/>
      <c r="J391" s="192"/>
      <c r="K391" s="192"/>
      <c r="L391" s="192"/>
    </row>
    <row r="392" spans="4:12" x14ac:dyDescent="0.35">
      <c r="D392" s="192"/>
      <c r="E392" s="192"/>
      <c r="F392" s="192"/>
      <c r="G392" s="192"/>
      <c r="H392" s="441"/>
      <c r="I392" s="192"/>
      <c r="J392" s="192"/>
      <c r="K392" s="192"/>
      <c r="L392" s="192"/>
    </row>
    <row r="393" spans="4:12" x14ac:dyDescent="0.35">
      <c r="D393" s="192"/>
      <c r="E393" s="192"/>
      <c r="F393" s="192"/>
      <c r="G393" s="192"/>
      <c r="H393" s="441"/>
      <c r="I393" s="192"/>
      <c r="J393" s="192"/>
      <c r="K393" s="192"/>
      <c r="L393" s="192"/>
    </row>
    <row r="394" spans="4:12" x14ac:dyDescent="0.35">
      <c r="D394" s="192"/>
      <c r="E394" s="192"/>
      <c r="F394" s="192"/>
      <c r="G394" s="192"/>
      <c r="H394" s="441"/>
      <c r="I394" s="192"/>
      <c r="J394" s="192"/>
      <c r="K394" s="192"/>
      <c r="L394" s="192"/>
    </row>
    <row r="395" spans="4:12" x14ac:dyDescent="0.35">
      <c r="D395" s="192"/>
      <c r="E395" s="192"/>
      <c r="F395" s="192"/>
      <c r="G395" s="192"/>
      <c r="H395" s="441"/>
      <c r="I395" s="192"/>
      <c r="J395" s="192"/>
      <c r="K395" s="192"/>
      <c r="L395" s="192"/>
    </row>
    <row r="396" spans="4:12" x14ac:dyDescent="0.35">
      <c r="D396" s="192"/>
      <c r="E396" s="192"/>
      <c r="F396" s="192"/>
      <c r="G396" s="192"/>
      <c r="H396" s="441"/>
      <c r="I396" s="192"/>
      <c r="J396" s="192"/>
      <c r="K396" s="192"/>
      <c r="L396" s="192"/>
    </row>
    <row r="397" spans="4:12" x14ac:dyDescent="0.35">
      <c r="D397" s="192"/>
      <c r="E397" s="192"/>
      <c r="F397" s="192"/>
      <c r="G397" s="192"/>
      <c r="H397" s="441"/>
      <c r="I397" s="192"/>
      <c r="J397" s="192"/>
      <c r="K397" s="192"/>
      <c r="L397" s="192"/>
    </row>
    <row r="398" spans="4:12" x14ac:dyDescent="0.35">
      <c r="D398" s="192"/>
      <c r="E398" s="192"/>
      <c r="F398" s="192"/>
      <c r="G398" s="192"/>
      <c r="H398" s="441"/>
      <c r="I398" s="192"/>
      <c r="J398" s="192"/>
      <c r="K398" s="192"/>
      <c r="L398" s="192"/>
    </row>
    <row r="399" spans="4:12" x14ac:dyDescent="0.35">
      <c r="D399" s="192"/>
      <c r="E399" s="192"/>
      <c r="F399" s="192"/>
      <c r="G399" s="192"/>
      <c r="H399" s="441"/>
      <c r="I399" s="192"/>
      <c r="J399" s="192"/>
      <c r="K399" s="192"/>
      <c r="L399" s="192"/>
    </row>
    <row r="400" spans="4:12" x14ac:dyDescent="0.35">
      <c r="D400" s="192"/>
      <c r="E400" s="192"/>
      <c r="F400" s="192"/>
      <c r="G400" s="192"/>
      <c r="H400" s="441"/>
      <c r="I400" s="192"/>
      <c r="J400" s="192"/>
      <c r="K400" s="192"/>
      <c r="L400" s="192"/>
    </row>
    <row r="401" spans="4:12" x14ac:dyDescent="0.35">
      <c r="D401" s="192"/>
      <c r="E401" s="192"/>
      <c r="F401" s="192"/>
      <c r="G401" s="192"/>
      <c r="H401" s="441"/>
      <c r="I401" s="192"/>
      <c r="J401" s="192"/>
      <c r="K401" s="192"/>
      <c r="L401" s="192"/>
    </row>
    <row r="402" spans="4:12" x14ac:dyDescent="0.35">
      <c r="D402" s="192"/>
      <c r="E402" s="192"/>
      <c r="F402" s="192"/>
      <c r="G402" s="192"/>
      <c r="H402" s="441"/>
      <c r="I402" s="192"/>
      <c r="J402" s="192"/>
      <c r="K402" s="192"/>
      <c r="L402" s="192"/>
    </row>
    <row r="403" spans="4:12" x14ac:dyDescent="0.35">
      <c r="D403" s="192"/>
      <c r="E403" s="192"/>
      <c r="F403" s="192"/>
      <c r="G403" s="192"/>
      <c r="H403" s="441"/>
      <c r="I403" s="192"/>
      <c r="J403" s="192"/>
      <c r="K403" s="192"/>
      <c r="L403" s="192"/>
    </row>
    <row r="404" spans="4:12" x14ac:dyDescent="0.35">
      <c r="D404" s="192"/>
      <c r="E404" s="192"/>
      <c r="F404" s="192"/>
      <c r="G404" s="192"/>
      <c r="H404" s="441"/>
      <c r="I404" s="192"/>
      <c r="J404" s="192"/>
      <c r="K404" s="192"/>
      <c r="L404" s="192"/>
    </row>
    <row r="405" spans="4:12" x14ac:dyDescent="0.35">
      <c r="D405" s="192"/>
      <c r="E405" s="192"/>
      <c r="F405" s="192"/>
      <c r="G405" s="192"/>
      <c r="H405" s="441"/>
      <c r="I405" s="192"/>
      <c r="J405" s="192"/>
      <c r="K405" s="192"/>
      <c r="L405" s="192"/>
    </row>
    <row r="406" spans="4:12" x14ac:dyDescent="0.35">
      <c r="D406" s="192"/>
      <c r="E406" s="192"/>
      <c r="F406" s="192"/>
      <c r="G406" s="192"/>
      <c r="H406" s="441"/>
      <c r="I406" s="192"/>
      <c r="J406" s="192"/>
      <c r="K406" s="192"/>
      <c r="L406" s="192"/>
    </row>
    <row r="407" spans="4:12" x14ac:dyDescent="0.35">
      <c r="D407" s="192"/>
      <c r="E407" s="192"/>
      <c r="F407" s="192"/>
      <c r="G407" s="192"/>
      <c r="H407" s="441"/>
      <c r="I407" s="192"/>
      <c r="J407" s="192"/>
      <c r="K407" s="192"/>
      <c r="L407" s="192"/>
    </row>
    <row r="408" spans="4:12" x14ac:dyDescent="0.35">
      <c r="D408" s="192"/>
      <c r="E408" s="192"/>
      <c r="F408" s="192"/>
      <c r="G408" s="192"/>
      <c r="H408" s="441"/>
      <c r="I408" s="192"/>
      <c r="J408" s="192"/>
      <c r="K408" s="192"/>
      <c r="L408" s="192"/>
    </row>
    <row r="409" spans="4:12" x14ac:dyDescent="0.35">
      <c r="D409" s="192"/>
      <c r="E409" s="192"/>
      <c r="F409" s="192"/>
      <c r="G409" s="192"/>
      <c r="H409" s="441"/>
      <c r="I409" s="192"/>
      <c r="J409" s="192"/>
      <c r="K409" s="192"/>
      <c r="L409" s="192"/>
    </row>
    <row r="410" spans="4:12" x14ac:dyDescent="0.35">
      <c r="D410" s="192"/>
      <c r="E410" s="192"/>
      <c r="F410" s="192"/>
      <c r="G410" s="192"/>
      <c r="H410" s="441"/>
      <c r="I410" s="192"/>
      <c r="J410" s="192"/>
      <c r="K410" s="192"/>
      <c r="L410" s="192"/>
    </row>
    <row r="411" spans="4:12" x14ac:dyDescent="0.35">
      <c r="D411" s="192"/>
      <c r="E411" s="192"/>
      <c r="F411" s="192"/>
      <c r="G411" s="192"/>
      <c r="H411" s="441"/>
      <c r="I411" s="192"/>
      <c r="J411" s="192"/>
      <c r="K411" s="192"/>
      <c r="L411" s="192"/>
    </row>
    <row r="412" spans="4:12" x14ac:dyDescent="0.35">
      <c r="D412" s="192"/>
      <c r="E412" s="192"/>
      <c r="F412" s="192"/>
      <c r="G412" s="192"/>
      <c r="H412" s="441"/>
      <c r="I412" s="192"/>
      <c r="J412" s="192"/>
      <c r="K412" s="192"/>
      <c r="L412" s="192"/>
    </row>
    <row r="413" spans="4:12" x14ac:dyDescent="0.35">
      <c r="D413" s="192"/>
      <c r="E413" s="192"/>
      <c r="F413" s="192"/>
      <c r="G413" s="192"/>
      <c r="H413" s="441"/>
      <c r="I413" s="192"/>
      <c r="J413" s="192"/>
      <c r="K413" s="192"/>
      <c r="L413" s="192"/>
    </row>
    <row r="414" spans="4:12" x14ac:dyDescent="0.35">
      <c r="D414" s="192"/>
      <c r="E414" s="192"/>
      <c r="F414" s="192"/>
      <c r="G414" s="192"/>
      <c r="H414" s="441"/>
      <c r="I414" s="192"/>
      <c r="J414" s="192"/>
      <c r="K414" s="192"/>
      <c r="L414" s="192"/>
    </row>
    <row r="415" spans="4:12" x14ac:dyDescent="0.35">
      <c r="D415" s="192"/>
      <c r="E415" s="192"/>
      <c r="F415" s="192"/>
      <c r="G415" s="192"/>
      <c r="H415" s="441"/>
      <c r="I415" s="192"/>
      <c r="J415" s="192"/>
      <c r="K415" s="192"/>
      <c r="L415" s="192"/>
    </row>
    <row r="416" spans="4:12" x14ac:dyDescent="0.35">
      <c r="D416" s="192"/>
      <c r="E416" s="192"/>
      <c r="F416" s="192"/>
      <c r="G416" s="192"/>
      <c r="H416" s="441"/>
      <c r="I416" s="192"/>
      <c r="J416" s="192"/>
      <c r="K416" s="192"/>
      <c r="L416" s="192"/>
    </row>
    <row r="417" spans="4:12" x14ac:dyDescent="0.35">
      <c r="D417" s="192"/>
      <c r="E417" s="192"/>
      <c r="F417" s="192"/>
      <c r="G417" s="192"/>
      <c r="H417" s="441"/>
      <c r="I417" s="192"/>
      <c r="J417" s="192"/>
      <c r="K417" s="192"/>
      <c r="L417" s="192"/>
    </row>
    <row r="418" spans="4:12" x14ac:dyDescent="0.35">
      <c r="D418" s="192"/>
      <c r="E418" s="192"/>
      <c r="F418" s="192"/>
      <c r="G418" s="192"/>
      <c r="H418" s="441"/>
      <c r="I418" s="192"/>
      <c r="J418" s="192"/>
      <c r="K418" s="192"/>
      <c r="L418" s="192"/>
    </row>
    <row r="419" spans="4:12" x14ac:dyDescent="0.35">
      <c r="D419" s="192"/>
      <c r="E419" s="192"/>
      <c r="F419" s="192"/>
      <c r="G419" s="192"/>
      <c r="H419" s="441"/>
      <c r="I419" s="192"/>
      <c r="J419" s="192"/>
      <c r="K419" s="192"/>
      <c r="L419" s="192"/>
    </row>
    <row r="420" spans="4:12" x14ac:dyDescent="0.35">
      <c r="D420" s="192"/>
      <c r="E420" s="192"/>
      <c r="F420" s="192"/>
      <c r="G420" s="192"/>
      <c r="H420" s="441"/>
      <c r="I420" s="192"/>
      <c r="J420" s="192"/>
      <c r="K420" s="192"/>
      <c r="L420" s="192"/>
    </row>
    <row r="421" spans="4:12" x14ac:dyDescent="0.35">
      <c r="D421" s="192"/>
      <c r="E421" s="192"/>
      <c r="F421" s="192"/>
      <c r="G421" s="192"/>
      <c r="H421" s="441"/>
      <c r="I421" s="192"/>
      <c r="J421" s="192"/>
      <c r="K421" s="192"/>
      <c r="L421" s="192"/>
    </row>
    <row r="422" spans="4:12" x14ac:dyDescent="0.35">
      <c r="D422" s="192"/>
      <c r="E422" s="192"/>
      <c r="F422" s="192"/>
      <c r="G422" s="192"/>
      <c r="H422" s="441"/>
      <c r="I422" s="192"/>
      <c r="J422" s="192"/>
      <c r="K422" s="192"/>
      <c r="L422" s="192"/>
    </row>
    <row r="423" spans="4:12" x14ac:dyDescent="0.35">
      <c r="D423" s="192"/>
      <c r="E423" s="192"/>
      <c r="F423" s="192"/>
      <c r="G423" s="192"/>
      <c r="H423" s="441"/>
      <c r="I423" s="192"/>
      <c r="J423" s="192"/>
      <c r="K423" s="192"/>
      <c r="L423" s="192"/>
    </row>
    <row r="424" spans="4:12" x14ac:dyDescent="0.35">
      <c r="D424" s="192"/>
      <c r="E424" s="192"/>
      <c r="F424" s="192"/>
      <c r="G424" s="192"/>
      <c r="H424" s="441"/>
      <c r="I424" s="192"/>
      <c r="J424" s="192"/>
      <c r="K424" s="192"/>
      <c r="L424" s="192"/>
    </row>
    <row r="425" spans="4:12" x14ac:dyDescent="0.35">
      <c r="D425" s="192"/>
      <c r="E425" s="192"/>
      <c r="F425" s="192"/>
      <c r="G425" s="192"/>
      <c r="H425" s="441"/>
      <c r="I425" s="192"/>
      <c r="J425" s="192"/>
      <c r="K425" s="192"/>
      <c r="L425" s="192"/>
    </row>
    <row r="426" spans="4:12" x14ac:dyDescent="0.35">
      <c r="D426" s="192"/>
      <c r="E426" s="192"/>
      <c r="F426" s="192"/>
      <c r="G426" s="192"/>
      <c r="H426" s="441"/>
      <c r="I426" s="192"/>
      <c r="J426" s="192"/>
      <c r="K426" s="192"/>
      <c r="L426" s="192"/>
    </row>
    <row r="427" spans="4:12" x14ac:dyDescent="0.35">
      <c r="D427" s="192"/>
      <c r="E427" s="192"/>
      <c r="F427" s="192"/>
      <c r="G427" s="192"/>
      <c r="H427" s="441"/>
      <c r="I427" s="192"/>
      <c r="J427" s="192"/>
      <c r="K427" s="192"/>
      <c r="L427" s="192"/>
    </row>
    <row r="428" spans="4:12" x14ac:dyDescent="0.35">
      <c r="D428" s="192"/>
      <c r="E428" s="192"/>
      <c r="F428" s="192"/>
      <c r="G428" s="192"/>
      <c r="H428" s="441"/>
      <c r="I428" s="192"/>
      <c r="J428" s="192"/>
      <c r="K428" s="192"/>
      <c r="L428" s="192"/>
    </row>
    <row r="429" spans="4:12" x14ac:dyDescent="0.35">
      <c r="D429" s="192"/>
      <c r="E429" s="192"/>
      <c r="F429" s="192"/>
      <c r="G429" s="192"/>
      <c r="H429" s="441"/>
      <c r="I429" s="192"/>
      <c r="J429" s="192"/>
      <c r="K429" s="192"/>
      <c r="L429" s="192"/>
    </row>
    <row r="430" spans="4:12" x14ac:dyDescent="0.35">
      <c r="D430" s="192"/>
      <c r="E430" s="192"/>
      <c r="F430" s="192"/>
      <c r="G430" s="192"/>
      <c r="H430" s="441"/>
      <c r="I430" s="192"/>
      <c r="J430" s="192"/>
      <c r="K430" s="192"/>
      <c r="L430" s="192"/>
    </row>
    <row r="431" spans="4:12" x14ac:dyDescent="0.35">
      <c r="D431" s="192"/>
      <c r="E431" s="192"/>
      <c r="F431" s="192"/>
      <c r="G431" s="192"/>
      <c r="H431" s="441"/>
      <c r="I431" s="192"/>
      <c r="J431" s="192"/>
      <c r="K431" s="192"/>
      <c r="L431" s="192"/>
    </row>
    <row r="432" spans="4:12" x14ac:dyDescent="0.35">
      <c r="D432" s="192"/>
      <c r="E432" s="192"/>
      <c r="F432" s="192"/>
      <c r="G432" s="192"/>
      <c r="H432" s="441"/>
      <c r="I432" s="192"/>
      <c r="J432" s="192"/>
      <c r="K432" s="192"/>
      <c r="L432" s="192"/>
    </row>
    <row r="433" spans="4:12" x14ac:dyDescent="0.35">
      <c r="D433" s="192"/>
      <c r="E433" s="192"/>
      <c r="F433" s="192"/>
      <c r="G433" s="192"/>
      <c r="H433" s="441"/>
      <c r="I433" s="192"/>
      <c r="J433" s="192"/>
      <c r="K433" s="192"/>
      <c r="L433" s="192"/>
    </row>
    <row r="434" spans="4:12" x14ac:dyDescent="0.35">
      <c r="D434" s="192"/>
      <c r="E434" s="192"/>
      <c r="F434" s="192"/>
      <c r="G434" s="192"/>
      <c r="H434" s="441"/>
      <c r="I434" s="192"/>
      <c r="J434" s="192"/>
      <c r="K434" s="192"/>
      <c r="L434" s="192"/>
    </row>
    <row r="435" spans="4:12" x14ac:dyDescent="0.35">
      <c r="D435" s="192"/>
      <c r="E435" s="192"/>
      <c r="F435" s="192"/>
      <c r="G435" s="192"/>
      <c r="H435" s="441"/>
      <c r="I435" s="192"/>
      <c r="J435" s="192"/>
      <c r="K435" s="192"/>
      <c r="L435" s="192"/>
    </row>
    <row r="436" spans="4:12" x14ac:dyDescent="0.35">
      <c r="D436" s="192"/>
      <c r="E436" s="192"/>
      <c r="F436" s="192"/>
      <c r="G436" s="192"/>
      <c r="H436" s="441"/>
      <c r="I436" s="192"/>
      <c r="J436" s="192"/>
      <c r="K436" s="192"/>
      <c r="L436" s="192"/>
    </row>
    <row r="437" spans="4:12" x14ac:dyDescent="0.35">
      <c r="D437" s="192"/>
      <c r="E437" s="192"/>
      <c r="F437" s="192"/>
      <c r="G437" s="192"/>
      <c r="H437" s="441"/>
      <c r="I437" s="192"/>
      <c r="J437" s="192"/>
      <c r="K437" s="192"/>
      <c r="L437" s="192"/>
    </row>
    <row r="438" spans="4:12" x14ac:dyDescent="0.35">
      <c r="D438" s="192"/>
      <c r="E438" s="192"/>
      <c r="F438" s="192"/>
      <c r="G438" s="192"/>
      <c r="H438" s="441"/>
      <c r="I438" s="192"/>
      <c r="J438" s="192"/>
      <c r="K438" s="192"/>
      <c r="L438" s="192"/>
    </row>
    <row r="439" spans="4:12" x14ac:dyDescent="0.35">
      <c r="D439" s="192"/>
      <c r="E439" s="192"/>
      <c r="F439" s="192"/>
      <c r="G439" s="192"/>
      <c r="H439" s="441"/>
      <c r="I439" s="192"/>
      <c r="J439" s="192"/>
      <c r="K439" s="192"/>
      <c r="L439" s="192"/>
    </row>
    <row r="440" spans="4:12" x14ac:dyDescent="0.35">
      <c r="D440" s="192"/>
      <c r="E440" s="192"/>
      <c r="F440" s="192"/>
      <c r="G440" s="192"/>
      <c r="H440" s="441"/>
      <c r="I440" s="192"/>
      <c r="J440" s="192"/>
      <c r="K440" s="192"/>
      <c r="L440" s="192"/>
    </row>
    <row r="441" spans="4:12" x14ac:dyDescent="0.35">
      <c r="D441" s="192"/>
      <c r="E441" s="192"/>
      <c r="F441" s="192"/>
      <c r="G441" s="192"/>
      <c r="H441" s="441"/>
      <c r="I441" s="192"/>
      <c r="J441" s="192"/>
      <c r="K441" s="192"/>
      <c r="L441" s="192"/>
    </row>
    <row r="442" spans="4:12" x14ac:dyDescent="0.35">
      <c r="D442" s="192"/>
      <c r="E442" s="192"/>
      <c r="F442" s="192"/>
      <c r="G442" s="192"/>
      <c r="H442" s="441"/>
      <c r="I442" s="192"/>
      <c r="J442" s="192"/>
      <c r="K442" s="192"/>
      <c r="L442" s="192"/>
    </row>
    <row r="443" spans="4:12" x14ac:dyDescent="0.35">
      <c r="D443" s="192"/>
      <c r="E443" s="192"/>
      <c r="F443" s="192"/>
      <c r="G443" s="192"/>
      <c r="H443" s="441"/>
      <c r="I443" s="192"/>
      <c r="J443" s="192"/>
      <c r="K443" s="192"/>
      <c r="L443" s="192"/>
    </row>
    <row r="444" spans="4:12" x14ac:dyDescent="0.35">
      <c r="D444" s="192"/>
      <c r="E444" s="192"/>
      <c r="F444" s="192"/>
      <c r="G444" s="192"/>
      <c r="H444" s="441"/>
      <c r="I444" s="192"/>
      <c r="J444" s="192"/>
      <c r="K444" s="192"/>
      <c r="L444" s="192"/>
    </row>
    <row r="445" spans="4:12" x14ac:dyDescent="0.35">
      <c r="D445" s="192"/>
      <c r="E445" s="192"/>
      <c r="F445" s="192"/>
      <c r="G445" s="192"/>
      <c r="H445" s="441"/>
      <c r="I445" s="192"/>
      <c r="J445" s="192"/>
      <c r="K445" s="192"/>
      <c r="L445" s="192"/>
    </row>
    <row r="446" spans="4:12" x14ac:dyDescent="0.35">
      <c r="D446" s="192"/>
      <c r="E446" s="192"/>
      <c r="F446" s="192"/>
      <c r="G446" s="192"/>
      <c r="H446" s="441"/>
      <c r="I446" s="192"/>
      <c r="J446" s="192"/>
      <c r="K446" s="192"/>
      <c r="L446" s="192"/>
    </row>
    <row r="447" spans="4:12" x14ac:dyDescent="0.35">
      <c r="D447" s="192"/>
      <c r="E447" s="192"/>
      <c r="F447" s="192"/>
      <c r="G447" s="192"/>
      <c r="H447" s="441"/>
      <c r="I447" s="192"/>
      <c r="J447" s="192"/>
      <c r="K447" s="192"/>
      <c r="L447" s="192"/>
    </row>
    <row r="448" spans="4:12" x14ac:dyDescent="0.35">
      <c r="D448" s="192"/>
      <c r="E448" s="192"/>
      <c r="F448" s="192"/>
      <c r="G448" s="192"/>
      <c r="H448" s="441"/>
      <c r="I448" s="192"/>
      <c r="J448" s="192"/>
      <c r="K448" s="192"/>
      <c r="L448" s="192"/>
    </row>
    <row r="449" spans="4:12" x14ac:dyDescent="0.35">
      <c r="D449" s="192"/>
      <c r="E449" s="192"/>
      <c r="F449" s="192"/>
      <c r="G449" s="192"/>
      <c r="H449" s="441"/>
      <c r="I449" s="192"/>
      <c r="J449" s="192"/>
      <c r="K449" s="192"/>
      <c r="L449" s="192"/>
    </row>
    <row r="450" spans="4:12" x14ac:dyDescent="0.35">
      <c r="D450" s="192"/>
      <c r="E450" s="192"/>
      <c r="F450" s="192"/>
      <c r="G450" s="192"/>
      <c r="H450" s="441"/>
      <c r="I450" s="192"/>
      <c r="J450" s="192"/>
      <c r="K450" s="192"/>
      <c r="L450" s="192"/>
    </row>
    <row r="451" spans="4:12" x14ac:dyDescent="0.35">
      <c r="D451" s="192"/>
      <c r="E451" s="192"/>
      <c r="F451" s="192"/>
      <c r="G451" s="192"/>
      <c r="H451" s="441"/>
      <c r="I451" s="192"/>
      <c r="J451" s="192"/>
      <c r="K451" s="192"/>
      <c r="L451" s="192"/>
    </row>
    <row r="452" spans="4:12" x14ac:dyDescent="0.35">
      <c r="D452" s="192"/>
      <c r="E452" s="192"/>
      <c r="F452" s="192"/>
      <c r="G452" s="192"/>
      <c r="H452" s="441"/>
      <c r="I452" s="192"/>
      <c r="J452" s="192"/>
      <c r="K452" s="192"/>
      <c r="L452" s="192"/>
    </row>
    <row r="453" spans="4:12" x14ac:dyDescent="0.35">
      <c r="D453" s="192"/>
      <c r="E453" s="192"/>
      <c r="F453" s="192"/>
      <c r="G453" s="192"/>
      <c r="H453" s="441"/>
      <c r="I453" s="192"/>
      <c r="J453" s="192"/>
      <c r="K453" s="192"/>
      <c r="L453" s="192"/>
    </row>
    <row r="454" spans="4:12" x14ac:dyDescent="0.35">
      <c r="D454" s="192"/>
      <c r="E454" s="192"/>
      <c r="F454" s="192"/>
      <c r="G454" s="192"/>
      <c r="H454" s="441"/>
      <c r="I454" s="192"/>
      <c r="J454" s="192"/>
      <c r="K454" s="192"/>
      <c r="L454" s="192"/>
    </row>
    <row r="455" spans="4:12" x14ac:dyDescent="0.35">
      <c r="D455" s="192"/>
      <c r="E455" s="192"/>
      <c r="F455" s="192"/>
      <c r="G455" s="192"/>
      <c r="H455" s="441"/>
      <c r="I455" s="192"/>
      <c r="J455" s="192"/>
      <c r="K455" s="192"/>
      <c r="L455" s="192"/>
    </row>
    <row r="456" spans="4:12" x14ac:dyDescent="0.35">
      <c r="D456" s="192"/>
      <c r="E456" s="192"/>
      <c r="F456" s="192"/>
      <c r="G456" s="192"/>
      <c r="H456" s="441"/>
      <c r="I456" s="192"/>
      <c r="J456" s="192"/>
      <c r="K456" s="192"/>
      <c r="L456" s="192"/>
    </row>
    <row r="457" spans="4:12" x14ac:dyDescent="0.35">
      <c r="D457" s="192"/>
      <c r="E457" s="192"/>
      <c r="F457" s="192"/>
      <c r="G457" s="192"/>
      <c r="H457" s="441"/>
      <c r="I457" s="192"/>
      <c r="J457" s="192"/>
      <c r="K457" s="192"/>
      <c r="L457" s="192"/>
    </row>
    <row r="458" spans="4:12" x14ac:dyDescent="0.35">
      <c r="D458" s="192"/>
      <c r="E458" s="192"/>
      <c r="F458" s="192"/>
      <c r="G458" s="192"/>
      <c r="H458" s="441"/>
      <c r="I458" s="192"/>
      <c r="J458" s="192"/>
      <c r="K458" s="192"/>
      <c r="L458" s="192"/>
    </row>
    <row r="459" spans="4:12" x14ac:dyDescent="0.35">
      <c r="D459" s="192"/>
      <c r="E459" s="192"/>
      <c r="F459" s="192"/>
      <c r="G459" s="192"/>
      <c r="H459" s="441"/>
      <c r="I459" s="192"/>
      <c r="J459" s="192"/>
      <c r="K459" s="192"/>
      <c r="L459" s="192"/>
    </row>
    <row r="460" spans="4:12" x14ac:dyDescent="0.35">
      <c r="D460" s="192"/>
      <c r="E460" s="192"/>
      <c r="F460" s="192"/>
      <c r="G460" s="192"/>
      <c r="H460" s="441"/>
      <c r="I460" s="192"/>
      <c r="J460" s="192"/>
      <c r="K460" s="192"/>
      <c r="L460" s="192"/>
    </row>
    <row r="461" spans="4:12" x14ac:dyDescent="0.35">
      <c r="D461" s="192"/>
      <c r="E461" s="192"/>
      <c r="F461" s="192"/>
      <c r="G461" s="192"/>
      <c r="H461" s="441"/>
      <c r="I461" s="192"/>
      <c r="J461" s="192"/>
      <c r="K461" s="192"/>
      <c r="L461" s="192"/>
    </row>
    <row r="462" spans="4:12" x14ac:dyDescent="0.35">
      <c r="D462" s="192"/>
      <c r="E462" s="192"/>
      <c r="F462" s="192"/>
      <c r="G462" s="192"/>
      <c r="H462" s="441"/>
      <c r="I462" s="192"/>
      <c r="J462" s="192"/>
      <c r="K462" s="192"/>
      <c r="L462" s="192"/>
    </row>
    <row r="463" spans="4:12" x14ac:dyDescent="0.35">
      <c r="D463" s="192"/>
      <c r="E463" s="192"/>
      <c r="F463" s="192"/>
      <c r="G463" s="192"/>
      <c r="H463" s="441"/>
      <c r="I463" s="192"/>
      <c r="J463" s="192"/>
      <c r="K463" s="192"/>
      <c r="L463" s="192"/>
    </row>
    <row r="464" spans="4:12" x14ac:dyDescent="0.35">
      <c r="D464" s="192"/>
      <c r="E464" s="192"/>
      <c r="F464" s="192"/>
      <c r="G464" s="192"/>
      <c r="H464" s="441"/>
      <c r="I464" s="192"/>
      <c r="J464" s="192"/>
      <c r="K464" s="192"/>
      <c r="L464" s="192"/>
    </row>
    <row r="465" spans="4:12" x14ac:dyDescent="0.35">
      <c r="D465" s="192"/>
      <c r="E465" s="192"/>
      <c r="F465" s="192"/>
      <c r="G465" s="192"/>
      <c r="H465" s="441"/>
      <c r="I465" s="192"/>
      <c r="J465" s="192"/>
      <c r="K465" s="192"/>
      <c r="L465" s="192"/>
    </row>
    <row r="466" spans="4:12" x14ac:dyDescent="0.35">
      <c r="D466" s="192"/>
      <c r="E466" s="192"/>
      <c r="F466" s="192"/>
      <c r="G466" s="192"/>
      <c r="H466" s="441"/>
      <c r="I466" s="192"/>
      <c r="J466" s="192"/>
      <c r="K466" s="192"/>
      <c r="L466" s="192"/>
    </row>
    <row r="467" spans="4:12" x14ac:dyDescent="0.35">
      <c r="D467" s="192"/>
      <c r="E467" s="192"/>
      <c r="F467" s="192"/>
      <c r="G467" s="192"/>
      <c r="H467" s="441"/>
      <c r="I467" s="192"/>
      <c r="J467" s="192"/>
      <c r="K467" s="192"/>
      <c r="L467" s="192"/>
    </row>
    <row r="468" spans="4:12" x14ac:dyDescent="0.35">
      <c r="D468" s="192"/>
      <c r="E468" s="192"/>
      <c r="F468" s="192"/>
      <c r="G468" s="192"/>
      <c r="H468" s="441"/>
      <c r="I468" s="192"/>
      <c r="J468" s="192"/>
      <c r="K468" s="192"/>
      <c r="L468" s="192"/>
    </row>
    <row r="469" spans="4:12" x14ac:dyDescent="0.35">
      <c r="D469" s="192"/>
      <c r="E469" s="192"/>
      <c r="F469" s="192"/>
      <c r="G469" s="192"/>
      <c r="H469" s="441"/>
      <c r="I469" s="192"/>
      <c r="J469" s="192"/>
      <c r="K469" s="192"/>
      <c r="L469" s="192"/>
    </row>
    <row r="470" spans="4:12" x14ac:dyDescent="0.35">
      <c r="D470" s="192"/>
      <c r="E470" s="192"/>
      <c r="F470" s="192"/>
      <c r="G470" s="192"/>
      <c r="H470" s="441"/>
      <c r="I470" s="192"/>
      <c r="J470" s="192"/>
      <c r="K470" s="192"/>
      <c r="L470" s="192"/>
    </row>
    <row r="471" spans="4:12" x14ac:dyDescent="0.35">
      <c r="D471" s="192"/>
      <c r="E471" s="192"/>
      <c r="F471" s="192"/>
      <c r="G471" s="192"/>
      <c r="H471" s="441"/>
      <c r="I471" s="192"/>
      <c r="J471" s="192"/>
      <c r="K471" s="192"/>
      <c r="L471" s="192"/>
    </row>
    <row r="472" spans="4:12" x14ac:dyDescent="0.35">
      <c r="D472" s="192"/>
      <c r="E472" s="192"/>
      <c r="F472" s="192"/>
      <c r="G472" s="192"/>
      <c r="H472" s="441"/>
      <c r="I472" s="192"/>
      <c r="J472" s="192"/>
      <c r="K472" s="192"/>
      <c r="L472" s="192"/>
    </row>
    <row r="473" spans="4:12" x14ac:dyDescent="0.35">
      <c r="D473" s="192"/>
      <c r="E473" s="192"/>
      <c r="F473" s="192"/>
      <c r="G473" s="192"/>
      <c r="H473" s="441"/>
      <c r="I473" s="192"/>
      <c r="J473" s="192"/>
      <c r="K473" s="192"/>
      <c r="L473" s="192"/>
    </row>
    <row r="474" spans="4:12" x14ac:dyDescent="0.35">
      <c r="D474" s="192"/>
      <c r="E474" s="192"/>
      <c r="F474" s="192"/>
      <c r="G474" s="192"/>
      <c r="H474" s="441"/>
      <c r="I474" s="192"/>
      <c r="J474" s="192"/>
      <c r="K474" s="192"/>
      <c r="L474" s="192"/>
    </row>
    <row r="475" spans="4:12" x14ac:dyDescent="0.35">
      <c r="D475" s="192"/>
      <c r="E475" s="192"/>
      <c r="F475" s="192"/>
      <c r="G475" s="192"/>
      <c r="H475" s="441"/>
      <c r="I475" s="192"/>
      <c r="J475" s="192"/>
      <c r="K475" s="192"/>
      <c r="L475" s="192"/>
    </row>
    <row r="476" spans="4:12" x14ac:dyDescent="0.35">
      <c r="D476" s="192"/>
      <c r="E476" s="192"/>
      <c r="F476" s="192"/>
      <c r="G476" s="192"/>
      <c r="H476" s="441"/>
      <c r="I476" s="192"/>
      <c r="J476" s="192"/>
      <c r="K476" s="192"/>
      <c r="L476" s="192"/>
    </row>
    <row r="477" spans="4:12" x14ac:dyDescent="0.35">
      <c r="D477" s="192"/>
      <c r="E477" s="192"/>
      <c r="F477" s="192"/>
      <c r="G477" s="192"/>
      <c r="H477" s="441"/>
      <c r="I477" s="192"/>
      <c r="J477" s="192"/>
      <c r="K477" s="192"/>
      <c r="L477" s="192"/>
    </row>
    <row r="478" spans="4:12" x14ac:dyDescent="0.35">
      <c r="D478" s="192"/>
      <c r="E478" s="192"/>
      <c r="F478" s="192"/>
      <c r="G478" s="192"/>
      <c r="H478" s="441"/>
      <c r="I478" s="192"/>
      <c r="J478" s="192"/>
      <c r="K478" s="192"/>
      <c r="L478" s="192"/>
    </row>
    <row r="479" spans="4:12" x14ac:dyDescent="0.35">
      <c r="D479" s="192"/>
      <c r="E479" s="192"/>
      <c r="F479" s="192"/>
      <c r="G479" s="192"/>
      <c r="H479" s="441"/>
      <c r="I479" s="192"/>
      <c r="J479" s="192"/>
      <c r="K479" s="192"/>
      <c r="L479" s="192"/>
    </row>
    <row r="480" spans="4:12" x14ac:dyDescent="0.35">
      <c r="D480" s="192"/>
      <c r="E480" s="192"/>
      <c r="F480" s="192"/>
      <c r="G480" s="192"/>
      <c r="H480" s="441"/>
      <c r="I480" s="192"/>
      <c r="J480" s="192"/>
      <c r="K480" s="192"/>
      <c r="L480" s="192"/>
    </row>
    <row r="481" spans="4:12" x14ac:dyDescent="0.35">
      <c r="D481" s="192"/>
      <c r="E481" s="192"/>
      <c r="F481" s="192"/>
      <c r="G481" s="192"/>
      <c r="H481" s="441"/>
      <c r="I481" s="192"/>
      <c r="J481" s="192"/>
      <c r="K481" s="192"/>
      <c r="L481" s="192"/>
    </row>
    <row r="482" spans="4:12" x14ac:dyDescent="0.35">
      <c r="D482" s="192"/>
      <c r="E482" s="192"/>
      <c r="F482" s="192"/>
      <c r="G482" s="192"/>
      <c r="H482" s="441"/>
      <c r="I482" s="192"/>
      <c r="J482" s="192"/>
      <c r="K482" s="192"/>
      <c r="L482" s="192"/>
    </row>
    <row r="483" spans="4:12" x14ac:dyDescent="0.35">
      <c r="D483" s="192"/>
      <c r="E483" s="192"/>
      <c r="F483" s="192"/>
      <c r="G483" s="192"/>
      <c r="H483" s="441"/>
      <c r="I483" s="192"/>
      <c r="J483" s="192"/>
      <c r="K483" s="192"/>
      <c r="L483" s="192"/>
    </row>
    <row r="484" spans="4:12" x14ac:dyDescent="0.35">
      <c r="D484" s="192"/>
      <c r="E484" s="192"/>
      <c r="F484" s="192"/>
      <c r="G484" s="192"/>
      <c r="H484" s="441"/>
      <c r="I484" s="192"/>
      <c r="J484" s="192"/>
      <c r="K484" s="192"/>
      <c r="L484" s="192"/>
    </row>
    <row r="485" spans="4:12" x14ac:dyDescent="0.35">
      <c r="D485" s="192"/>
      <c r="E485" s="192"/>
      <c r="F485" s="192"/>
      <c r="G485" s="192"/>
      <c r="H485" s="441"/>
      <c r="I485" s="192"/>
      <c r="J485" s="192"/>
      <c r="K485" s="192"/>
      <c r="L485" s="192"/>
    </row>
    <row r="486" spans="4:12" x14ac:dyDescent="0.35">
      <c r="D486" s="192"/>
      <c r="E486" s="192"/>
      <c r="F486" s="192"/>
      <c r="G486" s="192"/>
      <c r="H486" s="441"/>
      <c r="I486" s="192"/>
      <c r="J486" s="192"/>
      <c r="K486" s="192"/>
      <c r="L486" s="192"/>
    </row>
    <row r="487" spans="4:12" x14ac:dyDescent="0.35">
      <c r="D487" s="192"/>
      <c r="E487" s="192"/>
      <c r="F487" s="192"/>
      <c r="G487" s="192"/>
      <c r="H487" s="441"/>
      <c r="I487" s="192"/>
      <c r="J487" s="192"/>
      <c r="K487" s="192"/>
      <c r="L487" s="192"/>
    </row>
    <row r="488" spans="4:12" x14ac:dyDescent="0.35">
      <c r="D488" s="192"/>
      <c r="E488" s="192"/>
      <c r="F488" s="192"/>
      <c r="G488" s="192"/>
      <c r="H488" s="441"/>
      <c r="I488" s="192"/>
      <c r="J488" s="192"/>
      <c r="K488" s="192"/>
      <c r="L488" s="192"/>
    </row>
    <row r="489" spans="4:12" x14ac:dyDescent="0.35">
      <c r="D489" s="192"/>
      <c r="E489" s="192"/>
      <c r="F489" s="192"/>
      <c r="G489" s="192"/>
      <c r="H489" s="441"/>
      <c r="I489" s="192"/>
      <c r="J489" s="192"/>
      <c r="K489" s="192"/>
      <c r="L489" s="192"/>
    </row>
    <row r="490" spans="4:12" x14ac:dyDescent="0.35">
      <c r="D490" s="192"/>
      <c r="E490" s="192"/>
      <c r="F490" s="192"/>
      <c r="G490" s="192"/>
      <c r="H490" s="441"/>
      <c r="I490" s="192"/>
      <c r="J490" s="192"/>
      <c r="K490" s="192"/>
      <c r="L490" s="192"/>
    </row>
    <row r="491" spans="4:12" x14ac:dyDescent="0.35">
      <c r="D491" s="192"/>
      <c r="E491" s="192"/>
      <c r="F491" s="192"/>
      <c r="G491" s="192"/>
      <c r="H491" s="441"/>
      <c r="I491" s="192"/>
      <c r="J491" s="192"/>
      <c r="K491" s="192"/>
      <c r="L491" s="192"/>
    </row>
    <row r="492" spans="4:12" x14ac:dyDescent="0.35">
      <c r="D492" s="192"/>
      <c r="E492" s="192"/>
      <c r="F492" s="192"/>
      <c r="G492" s="192"/>
      <c r="H492" s="441"/>
      <c r="I492" s="192"/>
      <c r="J492" s="192"/>
      <c r="K492" s="192"/>
      <c r="L492" s="192"/>
    </row>
    <row r="493" spans="4:12" x14ac:dyDescent="0.35">
      <c r="D493" s="192"/>
      <c r="E493" s="192"/>
      <c r="F493" s="192"/>
      <c r="G493" s="192"/>
      <c r="H493" s="441"/>
      <c r="I493" s="192"/>
      <c r="J493" s="192"/>
      <c r="K493" s="192"/>
      <c r="L493" s="192"/>
    </row>
    <row r="494" spans="4:12" x14ac:dyDescent="0.35">
      <c r="D494" s="192"/>
      <c r="E494" s="192"/>
      <c r="F494" s="192"/>
      <c r="G494" s="192"/>
      <c r="H494" s="441"/>
      <c r="I494" s="192"/>
      <c r="J494" s="192"/>
      <c r="K494" s="192"/>
      <c r="L494" s="192"/>
    </row>
    <row r="495" spans="4:12" x14ac:dyDescent="0.35">
      <c r="D495" s="192"/>
      <c r="E495" s="192"/>
      <c r="F495" s="192"/>
      <c r="G495" s="192"/>
      <c r="H495" s="441"/>
      <c r="I495" s="192"/>
      <c r="J495" s="192"/>
      <c r="K495" s="192"/>
      <c r="L495" s="192"/>
    </row>
    <row r="496" spans="4:12" x14ac:dyDescent="0.35">
      <c r="D496" s="192"/>
      <c r="E496" s="192"/>
      <c r="F496" s="192"/>
      <c r="G496" s="192"/>
      <c r="H496" s="441"/>
      <c r="I496" s="192"/>
      <c r="J496" s="192"/>
      <c r="K496" s="192"/>
      <c r="L496" s="192"/>
    </row>
    <row r="497" spans="4:12" x14ac:dyDescent="0.35">
      <c r="D497" s="192"/>
      <c r="E497" s="192"/>
      <c r="F497" s="192"/>
      <c r="G497" s="192"/>
      <c r="H497" s="441"/>
      <c r="I497" s="192"/>
      <c r="J497" s="192"/>
      <c r="K497" s="192"/>
      <c r="L497" s="192"/>
    </row>
    <row r="498" spans="4:12" x14ac:dyDescent="0.35">
      <c r="D498" s="192"/>
      <c r="E498" s="192"/>
      <c r="F498" s="192"/>
      <c r="G498" s="192"/>
      <c r="H498" s="441"/>
      <c r="I498" s="192"/>
      <c r="J498" s="192"/>
      <c r="K498" s="192"/>
      <c r="L498" s="192"/>
    </row>
    <row r="499" spans="4:12" x14ac:dyDescent="0.35">
      <c r="D499" s="192"/>
      <c r="E499" s="192"/>
      <c r="F499" s="192"/>
      <c r="G499" s="192"/>
      <c r="H499" s="441"/>
      <c r="I499" s="192"/>
      <c r="J499" s="192"/>
      <c r="K499" s="192"/>
      <c r="L499" s="192"/>
    </row>
    <row r="500" spans="4:12" x14ac:dyDescent="0.35">
      <c r="D500" s="192"/>
      <c r="E500" s="192"/>
      <c r="F500" s="192"/>
      <c r="G500" s="192"/>
      <c r="H500" s="441"/>
      <c r="I500" s="192"/>
      <c r="J500" s="192"/>
      <c r="K500" s="192"/>
      <c r="L500" s="192"/>
    </row>
    <row r="501" spans="4:12" x14ac:dyDescent="0.35">
      <c r="D501" s="192"/>
      <c r="E501" s="192"/>
      <c r="F501" s="192"/>
      <c r="G501" s="192"/>
      <c r="H501" s="441"/>
      <c r="I501" s="192"/>
      <c r="J501" s="192"/>
      <c r="K501" s="192"/>
      <c r="L501" s="192"/>
    </row>
    <row r="502" spans="4:12" x14ac:dyDescent="0.35">
      <c r="D502" s="192"/>
      <c r="E502" s="192"/>
      <c r="F502" s="192"/>
      <c r="G502" s="192"/>
      <c r="H502" s="441"/>
      <c r="I502" s="192"/>
      <c r="J502" s="192"/>
      <c r="K502" s="192"/>
      <c r="L502" s="192"/>
    </row>
    <row r="503" spans="4:12" x14ac:dyDescent="0.35">
      <c r="D503" s="192"/>
      <c r="E503" s="192"/>
      <c r="F503" s="192"/>
      <c r="G503" s="192"/>
      <c r="H503" s="441"/>
      <c r="I503" s="192"/>
      <c r="J503" s="192"/>
      <c r="K503" s="192"/>
      <c r="L503" s="192"/>
    </row>
    <row r="504" spans="4:12" x14ac:dyDescent="0.35">
      <c r="D504" s="192"/>
      <c r="E504" s="192"/>
      <c r="F504" s="192"/>
      <c r="G504" s="192"/>
      <c r="H504" s="441"/>
      <c r="I504" s="192"/>
      <c r="J504" s="192"/>
      <c r="K504" s="192"/>
      <c r="L504" s="192"/>
    </row>
    <row r="505" spans="4:12" x14ac:dyDescent="0.35">
      <c r="D505" s="192"/>
      <c r="E505" s="192"/>
      <c r="F505" s="192"/>
      <c r="G505" s="192"/>
      <c r="H505" s="441"/>
      <c r="I505" s="192"/>
      <c r="J505" s="192"/>
      <c r="K505" s="192"/>
      <c r="L505" s="192"/>
    </row>
    <row r="506" spans="4:12" x14ac:dyDescent="0.35">
      <c r="D506" s="192"/>
      <c r="E506" s="192"/>
      <c r="F506" s="192"/>
      <c r="G506" s="192"/>
      <c r="H506" s="441"/>
      <c r="I506" s="192"/>
      <c r="J506" s="192"/>
      <c r="K506" s="192"/>
      <c r="L506" s="192"/>
    </row>
    <row r="507" spans="4:12" x14ac:dyDescent="0.35">
      <c r="D507" s="192"/>
      <c r="E507" s="192"/>
      <c r="F507" s="192"/>
      <c r="G507" s="192"/>
      <c r="H507" s="441"/>
      <c r="I507" s="192"/>
      <c r="J507" s="192"/>
      <c r="K507" s="192"/>
      <c r="L507" s="192"/>
    </row>
    <row r="508" spans="4:12" x14ac:dyDescent="0.35">
      <c r="D508" s="192"/>
      <c r="E508" s="192"/>
      <c r="F508" s="192"/>
      <c r="G508" s="192"/>
      <c r="H508" s="441"/>
      <c r="I508" s="192"/>
      <c r="J508" s="192"/>
      <c r="K508" s="192"/>
      <c r="L508" s="192"/>
    </row>
    <row r="509" spans="4:12" x14ac:dyDescent="0.35">
      <c r="D509" s="192"/>
      <c r="E509" s="192"/>
      <c r="F509" s="192"/>
      <c r="G509" s="192"/>
      <c r="H509" s="441"/>
      <c r="I509" s="192"/>
      <c r="J509" s="192"/>
      <c r="K509" s="192"/>
      <c r="L509" s="192"/>
    </row>
    <row r="510" spans="4:12" x14ac:dyDescent="0.35">
      <c r="D510" s="192"/>
      <c r="E510" s="192"/>
      <c r="F510" s="192"/>
      <c r="G510" s="192"/>
      <c r="H510" s="441"/>
      <c r="I510" s="192"/>
      <c r="J510" s="192"/>
      <c r="K510" s="192"/>
      <c r="L510" s="192"/>
    </row>
    <row r="511" spans="4:12" x14ac:dyDescent="0.35">
      <c r="D511" s="192"/>
      <c r="E511" s="192"/>
      <c r="F511" s="192"/>
      <c r="G511" s="192"/>
      <c r="H511" s="441"/>
      <c r="I511" s="192"/>
      <c r="J511" s="192"/>
      <c r="K511" s="192"/>
      <c r="L511" s="192"/>
    </row>
    <row r="512" spans="4:12" x14ac:dyDescent="0.35">
      <c r="D512" s="192"/>
      <c r="E512" s="192"/>
      <c r="F512" s="192"/>
      <c r="G512" s="192"/>
      <c r="H512" s="441"/>
      <c r="I512" s="192"/>
      <c r="J512" s="192"/>
      <c r="K512" s="192"/>
      <c r="L512" s="192"/>
    </row>
    <row r="513" spans="4:12" x14ac:dyDescent="0.35">
      <c r="D513" s="192"/>
      <c r="E513" s="192"/>
      <c r="F513" s="192"/>
      <c r="G513" s="192"/>
      <c r="H513" s="441"/>
      <c r="I513" s="192"/>
      <c r="J513" s="192"/>
      <c r="K513" s="192"/>
      <c r="L513" s="192"/>
    </row>
    <row r="514" spans="4:12" x14ac:dyDescent="0.35">
      <c r="D514" s="192"/>
      <c r="E514" s="192"/>
      <c r="F514" s="192"/>
      <c r="G514" s="192"/>
      <c r="H514" s="441"/>
      <c r="I514" s="192"/>
      <c r="J514" s="192"/>
      <c r="K514" s="192"/>
      <c r="L514" s="192"/>
    </row>
    <row r="515" spans="4:12" x14ac:dyDescent="0.35">
      <c r="D515" s="192"/>
      <c r="E515" s="192"/>
      <c r="F515" s="192"/>
      <c r="G515" s="192"/>
      <c r="H515" s="441"/>
      <c r="I515" s="192"/>
      <c r="J515" s="192"/>
      <c r="K515" s="192"/>
      <c r="L515" s="192"/>
    </row>
    <row r="516" spans="4:12" x14ac:dyDescent="0.35">
      <c r="D516" s="192"/>
      <c r="E516" s="192"/>
      <c r="F516" s="192"/>
      <c r="G516" s="192"/>
      <c r="H516" s="441"/>
      <c r="I516" s="192"/>
      <c r="J516" s="192"/>
      <c r="K516" s="192"/>
      <c r="L516" s="192"/>
    </row>
    <row r="517" spans="4:12" x14ac:dyDescent="0.35">
      <c r="D517" s="192"/>
      <c r="E517" s="192"/>
      <c r="F517" s="192"/>
      <c r="G517" s="192"/>
      <c r="H517" s="441"/>
      <c r="I517" s="192"/>
      <c r="J517" s="192"/>
      <c r="K517" s="192"/>
      <c r="L517" s="192"/>
    </row>
    <row r="518" spans="4:12" x14ac:dyDescent="0.35">
      <c r="D518" s="192"/>
      <c r="E518" s="192"/>
      <c r="F518" s="192"/>
      <c r="G518" s="192"/>
      <c r="H518" s="441"/>
      <c r="I518" s="192"/>
      <c r="J518" s="192"/>
      <c r="K518" s="192"/>
      <c r="L518" s="192"/>
    </row>
    <row r="519" spans="4:12" x14ac:dyDescent="0.35">
      <c r="D519" s="192"/>
      <c r="E519" s="192"/>
      <c r="F519" s="192"/>
      <c r="G519" s="192"/>
      <c r="H519" s="441"/>
      <c r="I519" s="192"/>
      <c r="J519" s="192"/>
      <c r="K519" s="192"/>
      <c r="L519" s="192"/>
    </row>
    <row r="520" spans="4:12" x14ac:dyDescent="0.35">
      <c r="D520" s="192"/>
      <c r="E520" s="192"/>
      <c r="F520" s="192"/>
      <c r="G520" s="192"/>
      <c r="H520" s="441"/>
      <c r="I520" s="192"/>
      <c r="J520" s="192"/>
      <c r="K520" s="192"/>
      <c r="L520" s="192"/>
    </row>
    <row r="521" spans="4:12" x14ac:dyDescent="0.35">
      <c r="D521" s="192"/>
      <c r="E521" s="192"/>
      <c r="F521" s="192"/>
      <c r="G521" s="192"/>
      <c r="H521" s="441"/>
      <c r="I521" s="192"/>
      <c r="J521" s="192"/>
      <c r="K521" s="192"/>
      <c r="L521" s="192"/>
    </row>
    <row r="522" spans="4:12" x14ac:dyDescent="0.35">
      <c r="D522" s="192"/>
      <c r="E522" s="192"/>
      <c r="F522" s="192"/>
      <c r="G522" s="192"/>
      <c r="H522" s="441"/>
      <c r="I522" s="192"/>
      <c r="J522" s="192"/>
      <c r="K522" s="192"/>
      <c r="L522" s="192"/>
    </row>
    <row r="523" spans="4:12" x14ac:dyDescent="0.35">
      <c r="D523" s="192"/>
      <c r="E523" s="192"/>
      <c r="F523" s="192"/>
      <c r="G523" s="192"/>
      <c r="H523" s="441"/>
      <c r="I523" s="192"/>
      <c r="J523" s="192"/>
      <c r="K523" s="192"/>
      <c r="L523" s="192"/>
    </row>
    <row r="524" spans="4:12" x14ac:dyDescent="0.35">
      <c r="D524" s="192"/>
      <c r="E524" s="192"/>
      <c r="F524" s="192"/>
      <c r="G524" s="192"/>
      <c r="H524" s="441"/>
      <c r="I524" s="192"/>
      <c r="J524" s="192"/>
      <c r="K524" s="192"/>
      <c r="L524" s="192"/>
    </row>
    <row r="525" spans="4:12" x14ac:dyDescent="0.35">
      <c r="D525" s="192"/>
      <c r="E525" s="192"/>
      <c r="F525" s="192"/>
      <c r="G525" s="192"/>
      <c r="H525" s="441"/>
      <c r="I525" s="192"/>
      <c r="J525" s="192"/>
      <c r="K525" s="192"/>
      <c r="L525" s="192"/>
    </row>
    <row r="526" spans="4:12" x14ac:dyDescent="0.35">
      <c r="D526" s="192"/>
      <c r="E526" s="192"/>
      <c r="F526" s="192"/>
      <c r="G526" s="192"/>
      <c r="H526" s="441"/>
      <c r="I526" s="192"/>
      <c r="J526" s="192"/>
      <c r="K526" s="192"/>
      <c r="L526" s="192"/>
    </row>
    <row r="527" spans="4:12" x14ac:dyDescent="0.35">
      <c r="D527" s="192"/>
      <c r="E527" s="192"/>
      <c r="F527" s="192"/>
      <c r="G527" s="192"/>
      <c r="H527" s="441"/>
      <c r="I527" s="192"/>
      <c r="J527" s="192"/>
      <c r="K527" s="192"/>
      <c r="L527" s="192"/>
    </row>
    <row r="528" spans="4:12" x14ac:dyDescent="0.35">
      <c r="D528" s="192"/>
      <c r="E528" s="192"/>
      <c r="F528" s="192"/>
      <c r="G528" s="192"/>
      <c r="H528" s="441"/>
      <c r="I528" s="192"/>
      <c r="J528" s="192"/>
      <c r="K528" s="192"/>
      <c r="L528" s="192"/>
    </row>
    <row r="529" spans="4:12" x14ac:dyDescent="0.35">
      <c r="D529" s="192"/>
      <c r="E529" s="192"/>
      <c r="F529" s="192"/>
      <c r="G529" s="192"/>
      <c r="H529" s="441"/>
      <c r="I529" s="192"/>
      <c r="J529" s="192"/>
      <c r="K529" s="192"/>
      <c r="L529" s="192"/>
    </row>
    <row r="530" spans="4:12" x14ac:dyDescent="0.35">
      <c r="D530" s="192"/>
      <c r="E530" s="192"/>
      <c r="F530" s="192"/>
      <c r="G530" s="192"/>
      <c r="H530" s="441"/>
      <c r="I530" s="192"/>
      <c r="J530" s="192"/>
      <c r="K530" s="192"/>
      <c r="L530" s="192"/>
    </row>
    <row r="531" spans="4:12" x14ac:dyDescent="0.35">
      <c r="D531" s="192"/>
      <c r="E531" s="192"/>
      <c r="F531" s="192"/>
      <c r="G531" s="192"/>
      <c r="H531" s="441"/>
      <c r="I531" s="192"/>
      <c r="J531" s="192"/>
      <c r="K531" s="192"/>
      <c r="L531" s="192"/>
    </row>
    <row r="532" spans="4:12" x14ac:dyDescent="0.35">
      <c r="D532" s="192"/>
      <c r="E532" s="192"/>
      <c r="F532" s="192"/>
      <c r="G532" s="192"/>
      <c r="H532" s="441"/>
      <c r="I532" s="192"/>
      <c r="J532" s="192"/>
      <c r="K532" s="192"/>
      <c r="L532" s="192"/>
    </row>
    <row r="533" spans="4:12" x14ac:dyDescent="0.35">
      <c r="D533" s="192"/>
      <c r="E533" s="192"/>
      <c r="F533" s="192"/>
      <c r="G533" s="192"/>
      <c r="H533" s="441"/>
      <c r="I533" s="192"/>
      <c r="J533" s="192"/>
      <c r="K533" s="192"/>
      <c r="L533" s="192"/>
    </row>
    <row r="534" spans="4:12" x14ac:dyDescent="0.35">
      <c r="D534" s="192"/>
      <c r="E534" s="192"/>
      <c r="F534" s="192"/>
      <c r="G534" s="192"/>
      <c r="H534" s="441"/>
      <c r="I534" s="192"/>
      <c r="J534" s="192"/>
      <c r="K534" s="192"/>
      <c r="L534" s="192"/>
    </row>
    <row r="535" spans="4:12" x14ac:dyDescent="0.35">
      <c r="D535" s="192"/>
      <c r="E535" s="192"/>
      <c r="F535" s="192"/>
      <c r="G535" s="192"/>
      <c r="H535" s="441"/>
      <c r="I535" s="192"/>
      <c r="J535" s="192"/>
      <c r="K535" s="192"/>
      <c r="L535" s="192"/>
    </row>
    <row r="536" spans="4:12" x14ac:dyDescent="0.35">
      <c r="D536" s="192"/>
      <c r="E536" s="192"/>
      <c r="F536" s="192"/>
      <c r="G536" s="192"/>
      <c r="H536" s="441"/>
      <c r="I536" s="192"/>
      <c r="J536" s="192"/>
      <c r="K536" s="192"/>
      <c r="L536" s="192"/>
    </row>
    <row r="537" spans="4:12" x14ac:dyDescent="0.35">
      <c r="D537" s="192"/>
      <c r="E537" s="192"/>
      <c r="F537" s="192"/>
      <c r="G537" s="192"/>
      <c r="H537" s="441"/>
      <c r="I537" s="192"/>
      <c r="J537" s="192"/>
      <c r="K537" s="192"/>
      <c r="L537" s="192"/>
    </row>
    <row r="538" spans="4:12" x14ac:dyDescent="0.35">
      <c r="D538" s="192"/>
      <c r="E538" s="192"/>
      <c r="F538" s="192"/>
      <c r="G538" s="192"/>
      <c r="H538" s="441"/>
      <c r="I538" s="192"/>
      <c r="J538" s="192"/>
      <c r="K538" s="192"/>
      <c r="L538" s="192"/>
    </row>
    <row r="539" spans="4:12" x14ac:dyDescent="0.35">
      <c r="D539" s="192"/>
      <c r="E539" s="192"/>
      <c r="F539" s="192"/>
      <c r="G539" s="192"/>
      <c r="H539" s="441"/>
      <c r="I539" s="192"/>
      <c r="J539" s="192"/>
      <c r="K539" s="192"/>
      <c r="L539" s="192"/>
    </row>
    <row r="540" spans="4:12" x14ac:dyDescent="0.35">
      <c r="D540" s="192"/>
      <c r="E540" s="192"/>
      <c r="F540" s="192"/>
      <c r="G540" s="192"/>
      <c r="H540" s="441"/>
      <c r="I540" s="192"/>
      <c r="J540" s="192"/>
      <c r="K540" s="192"/>
      <c r="L540" s="192"/>
    </row>
    <row r="541" spans="4:12" x14ac:dyDescent="0.35">
      <c r="D541" s="192"/>
      <c r="E541" s="192"/>
      <c r="F541" s="192"/>
      <c r="G541" s="192"/>
      <c r="H541" s="441"/>
      <c r="I541" s="192"/>
      <c r="J541" s="192"/>
      <c r="K541" s="192"/>
      <c r="L541" s="192"/>
    </row>
    <row r="542" spans="4:12" x14ac:dyDescent="0.35">
      <c r="D542" s="192"/>
      <c r="E542" s="192"/>
      <c r="F542" s="192"/>
      <c r="G542" s="192"/>
      <c r="H542" s="441"/>
      <c r="I542" s="192"/>
      <c r="J542" s="192"/>
      <c r="K542" s="192"/>
      <c r="L542" s="192"/>
    </row>
    <row r="543" spans="4:12" x14ac:dyDescent="0.35">
      <c r="D543" s="192"/>
      <c r="E543" s="192"/>
      <c r="F543" s="192"/>
      <c r="G543" s="192"/>
      <c r="H543" s="441"/>
      <c r="I543" s="192"/>
      <c r="J543" s="192"/>
      <c r="K543" s="192"/>
      <c r="L543" s="192"/>
    </row>
    <row r="544" spans="4:12" x14ac:dyDescent="0.35">
      <c r="D544" s="192"/>
      <c r="E544" s="192"/>
      <c r="F544" s="192"/>
      <c r="G544" s="192"/>
      <c r="H544" s="441"/>
      <c r="I544" s="192"/>
      <c r="J544" s="192"/>
      <c r="K544" s="192"/>
      <c r="L544" s="192"/>
    </row>
    <row r="545" spans="4:12" x14ac:dyDescent="0.35">
      <c r="D545" s="192"/>
      <c r="E545" s="192"/>
      <c r="F545" s="192"/>
      <c r="G545" s="192"/>
      <c r="H545" s="441"/>
      <c r="I545" s="192"/>
      <c r="J545" s="192"/>
      <c r="K545" s="192"/>
      <c r="L545" s="192"/>
    </row>
    <row r="546" spans="4:12" x14ac:dyDescent="0.35">
      <c r="D546" s="192"/>
      <c r="E546" s="192"/>
      <c r="F546" s="192"/>
      <c r="G546" s="192"/>
      <c r="H546" s="441"/>
      <c r="I546" s="192"/>
      <c r="J546" s="192"/>
      <c r="K546" s="192"/>
      <c r="L546" s="192"/>
    </row>
    <row r="547" spans="4:12" x14ac:dyDescent="0.35">
      <c r="D547" s="192"/>
      <c r="E547" s="192"/>
      <c r="F547" s="192"/>
      <c r="G547" s="192"/>
      <c r="H547" s="441"/>
      <c r="I547" s="192"/>
      <c r="J547" s="192"/>
      <c r="K547" s="192"/>
      <c r="L547" s="192"/>
    </row>
    <row r="548" spans="4:12" x14ac:dyDescent="0.35">
      <c r="D548" s="192"/>
      <c r="E548" s="192"/>
      <c r="F548" s="192"/>
      <c r="G548" s="192"/>
      <c r="H548" s="441"/>
      <c r="I548" s="192"/>
      <c r="J548" s="192"/>
      <c r="K548" s="192"/>
      <c r="L548" s="192"/>
    </row>
    <row r="549" spans="4:12" x14ac:dyDescent="0.35">
      <c r="D549" s="192"/>
      <c r="E549" s="192"/>
      <c r="F549" s="192"/>
      <c r="G549" s="192"/>
      <c r="H549" s="441"/>
      <c r="I549" s="192"/>
      <c r="J549" s="192"/>
      <c r="K549" s="192"/>
      <c r="L549" s="192"/>
    </row>
    <row r="550" spans="4:12" x14ac:dyDescent="0.35">
      <c r="D550" s="192"/>
      <c r="E550" s="192"/>
      <c r="F550" s="192"/>
      <c r="G550" s="192"/>
      <c r="H550" s="441"/>
      <c r="I550" s="192"/>
      <c r="J550" s="192"/>
      <c r="K550" s="192"/>
      <c r="L550" s="192"/>
    </row>
    <row r="551" spans="4:12" x14ac:dyDescent="0.35">
      <c r="D551" s="192"/>
      <c r="E551" s="192"/>
      <c r="F551" s="192"/>
      <c r="G551" s="192"/>
      <c r="H551" s="441"/>
      <c r="I551" s="192"/>
      <c r="J551" s="192"/>
      <c r="K551" s="192"/>
      <c r="L551" s="192"/>
    </row>
    <row r="552" spans="4:12" x14ac:dyDescent="0.35">
      <c r="D552" s="192"/>
      <c r="E552" s="192"/>
      <c r="F552" s="192"/>
      <c r="G552" s="192"/>
      <c r="H552" s="441"/>
      <c r="I552" s="192"/>
      <c r="J552" s="192"/>
      <c r="K552" s="192"/>
      <c r="L552" s="192"/>
    </row>
    <row r="553" spans="4:12" x14ac:dyDescent="0.35">
      <c r="D553" s="192"/>
      <c r="E553" s="192"/>
      <c r="F553" s="192"/>
      <c r="G553" s="192"/>
      <c r="H553" s="441"/>
      <c r="I553" s="192"/>
      <c r="J553" s="192"/>
      <c r="K553" s="192"/>
      <c r="L553" s="192"/>
    </row>
    <row r="554" spans="4:12" x14ac:dyDescent="0.35">
      <c r="D554" s="192"/>
      <c r="E554" s="192"/>
      <c r="F554" s="192"/>
      <c r="G554" s="192"/>
      <c r="H554" s="441"/>
      <c r="I554" s="192"/>
      <c r="J554" s="192"/>
      <c r="K554" s="192"/>
      <c r="L554" s="192"/>
    </row>
    <row r="555" spans="4:12" x14ac:dyDescent="0.35">
      <c r="D555" s="192"/>
      <c r="E555" s="192"/>
      <c r="F555" s="192"/>
      <c r="G555" s="192"/>
      <c r="H555" s="441"/>
      <c r="I555" s="192"/>
      <c r="J555" s="192"/>
      <c r="K555" s="192"/>
      <c r="L555" s="192"/>
    </row>
    <row r="556" spans="4:12" x14ac:dyDescent="0.35">
      <c r="D556" s="192"/>
      <c r="E556" s="192"/>
      <c r="F556" s="192"/>
      <c r="G556" s="192"/>
      <c r="H556" s="441"/>
      <c r="I556" s="192"/>
      <c r="J556" s="192"/>
      <c r="K556" s="192"/>
      <c r="L556" s="192"/>
    </row>
    <row r="557" spans="4:12" x14ac:dyDescent="0.35">
      <c r="D557" s="192"/>
      <c r="E557" s="192"/>
      <c r="F557" s="192"/>
      <c r="G557" s="192"/>
      <c r="H557" s="441"/>
      <c r="I557" s="192"/>
      <c r="J557" s="192"/>
      <c r="K557" s="192"/>
      <c r="L557" s="192"/>
    </row>
    <row r="558" spans="4:12" x14ac:dyDescent="0.35">
      <c r="D558" s="192"/>
      <c r="E558" s="192"/>
      <c r="F558" s="192"/>
      <c r="G558" s="192"/>
      <c r="H558" s="441"/>
      <c r="I558" s="192"/>
      <c r="J558" s="192"/>
      <c r="K558" s="192"/>
      <c r="L558" s="192"/>
    </row>
    <row r="559" spans="4:12" x14ac:dyDescent="0.35">
      <c r="D559" s="192"/>
      <c r="E559" s="192"/>
      <c r="F559" s="192"/>
      <c r="G559" s="192"/>
      <c r="H559" s="441"/>
      <c r="I559" s="192"/>
      <c r="J559" s="192"/>
      <c r="K559" s="192"/>
      <c r="L559" s="192"/>
    </row>
    <row r="560" spans="4:12" x14ac:dyDescent="0.35">
      <c r="D560" s="192"/>
      <c r="E560" s="192"/>
      <c r="F560" s="192"/>
      <c r="G560" s="192"/>
      <c r="H560" s="441"/>
      <c r="I560" s="192"/>
      <c r="J560" s="192"/>
      <c r="K560" s="192"/>
      <c r="L560" s="192"/>
    </row>
    <row r="561" spans="4:12" x14ac:dyDescent="0.35">
      <c r="D561" s="192"/>
      <c r="E561" s="192"/>
      <c r="F561" s="192"/>
      <c r="G561" s="192"/>
      <c r="H561" s="441"/>
      <c r="I561" s="192"/>
      <c r="J561" s="192"/>
      <c r="K561" s="192"/>
      <c r="L561" s="192"/>
    </row>
    <row r="562" spans="4:12" x14ac:dyDescent="0.35">
      <c r="D562" s="192"/>
      <c r="E562" s="192"/>
      <c r="F562" s="192"/>
      <c r="G562" s="192"/>
      <c r="H562" s="441"/>
      <c r="I562" s="192"/>
      <c r="J562" s="192"/>
      <c r="K562" s="192"/>
      <c r="L562" s="192"/>
    </row>
    <row r="563" spans="4:12" x14ac:dyDescent="0.35">
      <c r="D563" s="192"/>
      <c r="E563" s="192"/>
      <c r="F563" s="192"/>
      <c r="G563" s="192"/>
      <c r="H563" s="441"/>
      <c r="I563" s="192"/>
      <c r="J563" s="192"/>
      <c r="K563" s="192"/>
      <c r="L563" s="192"/>
    </row>
    <row r="564" spans="4:12" x14ac:dyDescent="0.35">
      <c r="D564" s="192"/>
      <c r="E564" s="192"/>
      <c r="F564" s="192"/>
      <c r="G564" s="192"/>
      <c r="H564" s="441"/>
      <c r="I564" s="192"/>
      <c r="J564" s="192"/>
      <c r="K564" s="192"/>
      <c r="L564" s="192"/>
    </row>
    <row r="565" spans="4:12" x14ac:dyDescent="0.35">
      <c r="D565" s="192"/>
      <c r="E565" s="192"/>
      <c r="F565" s="192"/>
      <c r="G565" s="192"/>
      <c r="H565" s="441"/>
      <c r="I565" s="192"/>
      <c r="J565" s="192"/>
      <c r="K565" s="192"/>
      <c r="L565" s="192"/>
    </row>
    <row r="566" spans="4:12" x14ac:dyDescent="0.35">
      <c r="D566" s="192"/>
      <c r="E566" s="192"/>
      <c r="F566" s="192"/>
      <c r="G566" s="192"/>
      <c r="H566" s="441"/>
      <c r="I566" s="192"/>
      <c r="J566" s="192"/>
      <c r="K566" s="192"/>
      <c r="L566" s="192"/>
    </row>
    <row r="567" spans="4:12" x14ac:dyDescent="0.35">
      <c r="D567" s="192"/>
      <c r="E567" s="192"/>
      <c r="F567" s="192"/>
      <c r="G567" s="192"/>
      <c r="H567" s="441"/>
      <c r="I567" s="192"/>
      <c r="J567" s="192"/>
      <c r="K567" s="192"/>
      <c r="L567" s="192"/>
    </row>
    <row r="568" spans="4:12" x14ac:dyDescent="0.35">
      <c r="D568" s="192"/>
      <c r="E568" s="192"/>
      <c r="F568" s="192"/>
      <c r="G568" s="192"/>
      <c r="H568" s="441"/>
      <c r="I568" s="192"/>
      <c r="J568" s="192"/>
      <c r="K568" s="192"/>
      <c r="L568" s="192"/>
    </row>
    <row r="569" spans="4:12" x14ac:dyDescent="0.35">
      <c r="D569" s="192"/>
      <c r="E569" s="192"/>
      <c r="F569" s="192"/>
      <c r="G569" s="192"/>
      <c r="H569" s="441"/>
      <c r="I569" s="192"/>
      <c r="J569" s="192"/>
      <c r="K569" s="192"/>
      <c r="L569" s="192"/>
    </row>
    <row r="570" spans="4:12" x14ac:dyDescent="0.35">
      <c r="D570" s="192"/>
      <c r="E570" s="192"/>
      <c r="F570" s="192"/>
      <c r="G570" s="192"/>
      <c r="H570" s="441"/>
      <c r="I570" s="192"/>
      <c r="J570" s="192"/>
      <c r="K570" s="192"/>
      <c r="L570" s="192"/>
    </row>
    <row r="571" spans="4:12" x14ac:dyDescent="0.35">
      <c r="D571" s="192"/>
      <c r="E571" s="192"/>
      <c r="F571" s="192"/>
      <c r="G571" s="192"/>
      <c r="H571" s="441"/>
      <c r="I571" s="192"/>
      <c r="J571" s="192"/>
      <c r="K571" s="192"/>
      <c r="L571" s="192"/>
    </row>
    <row r="572" spans="4:12" x14ac:dyDescent="0.35">
      <c r="D572" s="192"/>
      <c r="E572" s="192"/>
      <c r="F572" s="192"/>
      <c r="G572" s="192"/>
      <c r="H572" s="441"/>
      <c r="I572" s="192"/>
      <c r="J572" s="192"/>
      <c r="K572" s="192"/>
      <c r="L572" s="192"/>
    </row>
    <row r="573" spans="4:12" x14ac:dyDescent="0.35">
      <c r="D573" s="192"/>
      <c r="E573" s="192"/>
      <c r="F573" s="192"/>
      <c r="G573" s="192"/>
      <c r="H573" s="441"/>
      <c r="I573" s="192"/>
      <c r="J573" s="192"/>
      <c r="K573" s="192"/>
      <c r="L573" s="192"/>
    </row>
    <row r="574" spans="4:12" x14ac:dyDescent="0.35">
      <c r="D574" s="192"/>
      <c r="E574" s="192"/>
      <c r="F574" s="192"/>
      <c r="G574" s="192"/>
      <c r="H574" s="441"/>
      <c r="I574" s="192"/>
      <c r="J574" s="192"/>
      <c r="K574" s="192"/>
      <c r="L574" s="192"/>
    </row>
    <row r="575" spans="4:12" x14ac:dyDescent="0.35">
      <c r="D575" s="192"/>
      <c r="E575" s="192"/>
      <c r="F575" s="192"/>
      <c r="G575" s="192"/>
      <c r="H575" s="441"/>
      <c r="I575" s="192"/>
      <c r="J575" s="192"/>
      <c r="K575" s="192"/>
      <c r="L575" s="192"/>
    </row>
    <row r="576" spans="4:12" x14ac:dyDescent="0.35">
      <c r="D576" s="192"/>
      <c r="E576" s="192"/>
      <c r="F576" s="192"/>
      <c r="G576" s="192"/>
      <c r="H576" s="441"/>
      <c r="I576" s="192"/>
      <c r="J576" s="192"/>
      <c r="K576" s="192"/>
      <c r="L576" s="192"/>
    </row>
    <row r="577" spans="4:12" x14ac:dyDescent="0.35">
      <c r="D577" s="192"/>
      <c r="E577" s="192"/>
      <c r="F577" s="192"/>
      <c r="G577" s="192"/>
      <c r="H577" s="441"/>
      <c r="I577" s="192"/>
      <c r="J577" s="192"/>
      <c r="K577" s="192"/>
      <c r="L577" s="192"/>
    </row>
    <row r="578" spans="4:12" x14ac:dyDescent="0.35">
      <c r="D578" s="192"/>
      <c r="E578" s="192"/>
      <c r="F578" s="192"/>
      <c r="G578" s="192"/>
      <c r="H578" s="441"/>
      <c r="I578" s="192"/>
      <c r="J578" s="192"/>
      <c r="K578" s="192"/>
      <c r="L578" s="192"/>
    </row>
    <row r="579" spans="4:12" x14ac:dyDescent="0.35">
      <c r="D579" s="192"/>
      <c r="E579" s="192"/>
      <c r="F579" s="192"/>
      <c r="G579" s="192"/>
      <c r="H579" s="441"/>
      <c r="I579" s="192"/>
      <c r="J579" s="192"/>
      <c r="K579" s="192"/>
      <c r="L579" s="192"/>
    </row>
    <row r="580" spans="4:12" x14ac:dyDescent="0.35">
      <c r="D580" s="192"/>
      <c r="E580" s="192"/>
      <c r="F580" s="192"/>
      <c r="G580" s="192"/>
      <c r="H580" s="441"/>
      <c r="I580" s="192"/>
      <c r="J580" s="192"/>
      <c r="K580" s="192"/>
      <c r="L580" s="192"/>
    </row>
    <row r="581" spans="4:12" x14ac:dyDescent="0.35">
      <c r="D581" s="192"/>
      <c r="E581" s="192"/>
      <c r="F581" s="192"/>
      <c r="G581" s="192"/>
      <c r="H581" s="441"/>
      <c r="I581" s="192"/>
      <c r="J581" s="192"/>
      <c r="K581" s="192"/>
      <c r="L581" s="192"/>
    </row>
    <row r="582" spans="4:12" x14ac:dyDescent="0.35">
      <c r="D582" s="192"/>
      <c r="E582" s="192"/>
      <c r="F582" s="192"/>
      <c r="G582" s="192"/>
      <c r="H582" s="441"/>
      <c r="I582" s="192"/>
      <c r="J582" s="192"/>
      <c r="K582" s="192"/>
      <c r="L582" s="192"/>
    </row>
    <row r="583" spans="4:12" x14ac:dyDescent="0.35">
      <c r="D583" s="192"/>
      <c r="E583" s="192"/>
      <c r="F583" s="192"/>
      <c r="G583" s="192"/>
      <c r="H583" s="441"/>
      <c r="I583" s="192"/>
      <c r="J583" s="192"/>
      <c r="K583" s="192"/>
      <c r="L583" s="192"/>
    </row>
    <row r="584" spans="4:12" x14ac:dyDescent="0.35">
      <c r="D584" s="192"/>
      <c r="E584" s="192"/>
      <c r="F584" s="192"/>
      <c r="G584" s="192"/>
      <c r="H584" s="441"/>
      <c r="I584" s="192"/>
      <c r="J584" s="192"/>
      <c r="K584" s="192"/>
      <c r="L584" s="192"/>
    </row>
    <row r="585" spans="4:12" x14ac:dyDescent="0.35">
      <c r="D585" s="192"/>
      <c r="E585" s="192"/>
      <c r="F585" s="192"/>
      <c r="G585" s="192"/>
      <c r="H585" s="441"/>
      <c r="I585" s="192"/>
      <c r="J585" s="192"/>
      <c r="K585" s="192"/>
      <c r="L585" s="192"/>
    </row>
    <row r="586" spans="4:12" x14ac:dyDescent="0.35">
      <c r="D586" s="192"/>
      <c r="E586" s="192"/>
      <c r="F586" s="192"/>
      <c r="G586" s="192"/>
      <c r="H586" s="441"/>
      <c r="I586" s="192"/>
      <c r="J586" s="192"/>
      <c r="K586" s="192"/>
      <c r="L586" s="192"/>
    </row>
    <row r="587" spans="4:12" x14ac:dyDescent="0.35">
      <c r="D587" s="192"/>
      <c r="E587" s="192"/>
      <c r="F587" s="192"/>
      <c r="G587" s="192"/>
      <c r="H587" s="441"/>
      <c r="I587" s="192"/>
      <c r="J587" s="192"/>
      <c r="K587" s="192"/>
      <c r="L587" s="192"/>
    </row>
    <row r="588" spans="4:12" x14ac:dyDescent="0.35">
      <c r="D588" s="192"/>
      <c r="E588" s="192"/>
      <c r="F588" s="192"/>
      <c r="G588" s="192"/>
      <c r="H588" s="441"/>
      <c r="I588" s="192"/>
      <c r="J588" s="192"/>
      <c r="K588" s="192"/>
      <c r="L588" s="192"/>
    </row>
    <row r="589" spans="4:12" x14ac:dyDescent="0.35">
      <c r="D589" s="192"/>
      <c r="E589" s="192"/>
      <c r="F589" s="192"/>
      <c r="G589" s="192"/>
      <c r="H589" s="441"/>
      <c r="I589" s="192"/>
      <c r="J589" s="192"/>
      <c r="K589" s="192"/>
      <c r="L589" s="192"/>
    </row>
    <row r="590" spans="4:12" x14ac:dyDescent="0.35">
      <c r="D590" s="192"/>
      <c r="E590" s="192"/>
      <c r="F590" s="192"/>
      <c r="G590" s="192"/>
      <c r="H590" s="441"/>
      <c r="I590" s="192"/>
      <c r="J590" s="192"/>
      <c r="K590" s="192"/>
      <c r="L590" s="192"/>
    </row>
    <row r="591" spans="4:12" x14ac:dyDescent="0.35">
      <c r="D591" s="192"/>
      <c r="E591" s="192"/>
      <c r="F591" s="192"/>
      <c r="G591" s="192"/>
      <c r="H591" s="441"/>
      <c r="I591" s="192"/>
      <c r="J591" s="192"/>
      <c r="K591" s="192"/>
      <c r="L591" s="192"/>
    </row>
    <row r="592" spans="4:12" x14ac:dyDescent="0.35">
      <c r="D592" s="192"/>
      <c r="E592" s="192"/>
      <c r="F592" s="192"/>
      <c r="G592" s="192"/>
      <c r="H592" s="441"/>
      <c r="I592" s="192"/>
      <c r="J592" s="192"/>
      <c r="K592" s="192"/>
      <c r="L592" s="192"/>
    </row>
    <row r="593" spans="4:12" x14ac:dyDescent="0.35">
      <c r="D593" s="192"/>
      <c r="E593" s="192"/>
      <c r="F593" s="192"/>
      <c r="G593" s="192"/>
      <c r="H593" s="441"/>
      <c r="I593" s="192"/>
      <c r="J593" s="192"/>
      <c r="K593" s="192"/>
      <c r="L593" s="192"/>
    </row>
    <row r="594" spans="4:12" x14ac:dyDescent="0.35">
      <c r="D594" s="192"/>
      <c r="E594" s="192"/>
      <c r="F594" s="192"/>
      <c r="G594" s="192"/>
      <c r="H594" s="441"/>
      <c r="I594" s="192"/>
      <c r="J594" s="192"/>
      <c r="K594" s="192"/>
      <c r="L594" s="192"/>
    </row>
    <row r="595" spans="4:12" x14ac:dyDescent="0.35">
      <c r="D595" s="192"/>
      <c r="E595" s="192"/>
      <c r="F595" s="192"/>
      <c r="G595" s="192"/>
      <c r="H595" s="441"/>
      <c r="I595" s="192"/>
      <c r="J595" s="192"/>
      <c r="K595" s="192"/>
      <c r="L595" s="192"/>
    </row>
    <row r="596" spans="4:12" x14ac:dyDescent="0.35">
      <c r="D596" s="192"/>
      <c r="E596" s="192"/>
      <c r="F596" s="192"/>
      <c r="G596" s="192"/>
      <c r="H596" s="441"/>
      <c r="I596" s="192"/>
      <c r="J596" s="192"/>
      <c r="K596" s="192"/>
      <c r="L596" s="192"/>
    </row>
    <row r="597" spans="4:12" x14ac:dyDescent="0.35">
      <c r="D597" s="192"/>
      <c r="E597" s="192"/>
      <c r="F597" s="192"/>
      <c r="G597" s="192"/>
      <c r="H597" s="441"/>
      <c r="I597" s="192"/>
      <c r="J597" s="192"/>
      <c r="K597" s="192"/>
      <c r="L597" s="192"/>
    </row>
    <row r="598" spans="4:12" x14ac:dyDescent="0.35">
      <c r="D598" s="192"/>
      <c r="E598" s="192"/>
      <c r="F598" s="192"/>
      <c r="G598" s="192"/>
      <c r="H598" s="441"/>
      <c r="I598" s="192"/>
      <c r="J598" s="192"/>
      <c r="K598" s="192"/>
      <c r="L598" s="192"/>
    </row>
    <row r="599" spans="4:12" x14ac:dyDescent="0.35">
      <c r="D599" s="192"/>
      <c r="E599" s="192"/>
      <c r="F599" s="192"/>
      <c r="G599" s="192"/>
      <c r="H599" s="441"/>
      <c r="I599" s="192"/>
      <c r="J599" s="192"/>
      <c r="K599" s="192"/>
      <c r="L599" s="192"/>
    </row>
    <row r="600" spans="4:12" x14ac:dyDescent="0.35">
      <c r="D600" s="192"/>
      <c r="E600" s="192"/>
      <c r="F600" s="192"/>
      <c r="G600" s="192"/>
      <c r="H600" s="441"/>
      <c r="I600" s="192"/>
      <c r="J600" s="192"/>
      <c r="K600" s="192"/>
      <c r="L600" s="192"/>
    </row>
    <row r="601" spans="4:12" x14ac:dyDescent="0.35">
      <c r="D601" s="192"/>
      <c r="E601" s="192"/>
      <c r="F601" s="192"/>
      <c r="G601" s="192"/>
      <c r="H601" s="441"/>
      <c r="I601" s="192"/>
      <c r="J601" s="192"/>
      <c r="K601" s="192"/>
      <c r="L601" s="192"/>
    </row>
    <row r="602" spans="4:12" x14ac:dyDescent="0.35">
      <c r="D602" s="192"/>
      <c r="E602" s="192"/>
      <c r="F602" s="192"/>
      <c r="G602" s="192"/>
      <c r="H602" s="441"/>
      <c r="I602" s="192"/>
      <c r="J602" s="192"/>
      <c r="K602" s="192"/>
      <c r="L602" s="192"/>
    </row>
    <row r="603" spans="4:12" x14ac:dyDescent="0.35">
      <c r="D603" s="192"/>
      <c r="E603" s="192"/>
      <c r="F603" s="192"/>
      <c r="G603" s="192"/>
      <c r="H603" s="441"/>
      <c r="I603" s="192"/>
      <c r="J603" s="192"/>
      <c r="K603" s="192"/>
      <c r="L603" s="192"/>
    </row>
    <row r="604" spans="4:12" x14ac:dyDescent="0.35">
      <c r="D604" s="192"/>
      <c r="E604" s="192"/>
      <c r="F604" s="192"/>
      <c r="G604" s="192"/>
      <c r="H604" s="441"/>
      <c r="I604" s="192"/>
      <c r="J604" s="192"/>
      <c r="K604" s="192"/>
      <c r="L604" s="192"/>
    </row>
    <row r="605" spans="4:12" x14ac:dyDescent="0.35">
      <c r="D605" s="192"/>
      <c r="E605" s="192"/>
      <c r="F605" s="192"/>
      <c r="G605" s="192"/>
      <c r="H605" s="441"/>
      <c r="I605" s="192"/>
      <c r="J605" s="192"/>
      <c r="K605" s="192"/>
      <c r="L605" s="192"/>
    </row>
    <row r="606" spans="4:12" x14ac:dyDescent="0.35">
      <c r="D606" s="192"/>
      <c r="E606" s="192"/>
      <c r="F606" s="192"/>
      <c r="G606" s="192"/>
      <c r="H606" s="441"/>
      <c r="I606" s="192"/>
      <c r="J606" s="192"/>
      <c r="K606" s="192"/>
      <c r="L606" s="192"/>
    </row>
    <row r="607" spans="4:12" x14ac:dyDescent="0.35">
      <c r="D607" s="192"/>
      <c r="E607" s="192"/>
      <c r="F607" s="192"/>
      <c r="G607" s="192"/>
      <c r="H607" s="441"/>
      <c r="I607" s="192"/>
      <c r="J607" s="192"/>
      <c r="K607" s="192"/>
      <c r="L607" s="192"/>
    </row>
    <row r="608" spans="4:12" x14ac:dyDescent="0.35">
      <c r="D608" s="192"/>
      <c r="E608" s="192"/>
      <c r="F608" s="192"/>
      <c r="G608" s="192"/>
      <c r="H608" s="441"/>
      <c r="I608" s="192"/>
      <c r="J608" s="192"/>
      <c r="K608" s="192"/>
      <c r="L608" s="192"/>
    </row>
    <row r="609" spans="4:12" x14ac:dyDescent="0.35">
      <c r="D609" s="192"/>
      <c r="E609" s="192"/>
      <c r="F609" s="192"/>
      <c r="G609" s="192"/>
      <c r="H609" s="441"/>
      <c r="I609" s="192"/>
      <c r="J609" s="192"/>
      <c r="K609" s="192"/>
      <c r="L609" s="192"/>
    </row>
    <row r="610" spans="4:12" x14ac:dyDescent="0.35">
      <c r="D610" s="192"/>
      <c r="E610" s="192"/>
      <c r="F610" s="192"/>
      <c r="G610" s="192"/>
      <c r="H610" s="441"/>
      <c r="I610" s="192"/>
      <c r="J610" s="192"/>
      <c r="K610" s="192"/>
      <c r="L610" s="192"/>
    </row>
    <row r="611" spans="4:12" x14ac:dyDescent="0.35">
      <c r="D611" s="192"/>
      <c r="E611" s="192"/>
      <c r="F611" s="192"/>
      <c r="G611" s="192"/>
      <c r="H611" s="441"/>
      <c r="I611" s="192"/>
      <c r="J611" s="192"/>
      <c r="K611" s="192"/>
      <c r="L611" s="192"/>
    </row>
    <row r="612" spans="4:12" x14ac:dyDescent="0.35">
      <c r="D612" s="192"/>
      <c r="E612" s="192"/>
      <c r="F612" s="192"/>
      <c r="G612" s="192"/>
      <c r="H612" s="441"/>
      <c r="I612" s="192"/>
      <c r="J612" s="192"/>
      <c r="K612" s="192"/>
      <c r="L612" s="192"/>
    </row>
    <row r="613" spans="4:12" x14ac:dyDescent="0.35">
      <c r="D613" s="192"/>
      <c r="E613" s="192"/>
      <c r="F613" s="192"/>
      <c r="G613" s="192"/>
      <c r="H613" s="441"/>
      <c r="I613" s="192"/>
      <c r="J613" s="192"/>
      <c r="K613" s="192"/>
      <c r="L613" s="192"/>
    </row>
    <row r="614" spans="4:12" x14ac:dyDescent="0.35">
      <c r="D614" s="192"/>
      <c r="E614" s="192"/>
      <c r="F614" s="192"/>
      <c r="G614" s="192"/>
      <c r="H614" s="441"/>
      <c r="I614" s="192"/>
      <c r="J614" s="192"/>
      <c r="K614" s="192"/>
      <c r="L614" s="192"/>
    </row>
    <row r="615" spans="4:12" x14ac:dyDescent="0.35">
      <c r="D615" s="192"/>
      <c r="E615" s="192"/>
      <c r="F615" s="192"/>
      <c r="G615" s="192"/>
      <c r="H615" s="441"/>
      <c r="I615" s="192"/>
      <c r="J615" s="192"/>
      <c r="K615" s="192"/>
      <c r="L615" s="192"/>
    </row>
    <row r="616" spans="4:12" x14ac:dyDescent="0.35">
      <c r="D616" s="192"/>
      <c r="E616" s="192"/>
      <c r="F616" s="192"/>
      <c r="G616" s="192"/>
      <c r="H616" s="441"/>
      <c r="I616" s="192"/>
      <c r="J616" s="192"/>
      <c r="K616" s="192"/>
      <c r="L616" s="192"/>
    </row>
    <row r="617" spans="4:12" x14ac:dyDescent="0.35">
      <c r="D617" s="192"/>
      <c r="E617" s="192"/>
      <c r="F617" s="192"/>
      <c r="G617" s="192"/>
      <c r="H617" s="441"/>
      <c r="I617" s="192"/>
      <c r="J617" s="192"/>
      <c r="K617" s="192"/>
      <c r="L617" s="192"/>
    </row>
    <row r="618" spans="4:12" x14ac:dyDescent="0.35">
      <c r="D618" s="192"/>
      <c r="E618" s="192"/>
      <c r="F618" s="192"/>
      <c r="G618" s="192"/>
      <c r="H618" s="441"/>
      <c r="I618" s="192"/>
      <c r="J618" s="192"/>
      <c r="K618" s="192"/>
      <c r="L618" s="192"/>
    </row>
    <row r="619" spans="4:12" x14ac:dyDescent="0.35">
      <c r="D619" s="192"/>
      <c r="E619" s="192"/>
      <c r="F619" s="192"/>
      <c r="G619" s="192"/>
      <c r="H619" s="441"/>
      <c r="I619" s="192"/>
      <c r="J619" s="192"/>
      <c r="K619" s="192"/>
      <c r="L619" s="192"/>
    </row>
    <row r="620" spans="4:12" x14ac:dyDescent="0.35">
      <c r="D620" s="192"/>
      <c r="E620" s="192"/>
      <c r="F620" s="192"/>
      <c r="G620" s="192"/>
      <c r="H620" s="441"/>
      <c r="I620" s="192"/>
      <c r="J620" s="192"/>
      <c r="K620" s="192"/>
      <c r="L620" s="192"/>
    </row>
    <row r="621" spans="4:12" x14ac:dyDescent="0.35">
      <c r="D621" s="192"/>
      <c r="E621" s="192"/>
      <c r="F621" s="192"/>
      <c r="G621" s="192"/>
      <c r="H621" s="441"/>
      <c r="I621" s="192"/>
      <c r="J621" s="192"/>
      <c r="K621" s="192"/>
      <c r="L621" s="192"/>
    </row>
    <row r="622" spans="4:12" x14ac:dyDescent="0.35">
      <c r="D622" s="192"/>
      <c r="E622" s="192"/>
      <c r="F622" s="192"/>
      <c r="G622" s="192"/>
      <c r="H622" s="441"/>
      <c r="I622" s="192"/>
      <c r="J622" s="192"/>
      <c r="K622" s="192"/>
      <c r="L622" s="192"/>
    </row>
    <row r="623" spans="4:12" x14ac:dyDescent="0.35">
      <c r="D623" s="192"/>
      <c r="E623" s="192"/>
      <c r="F623" s="192"/>
      <c r="G623" s="192"/>
      <c r="H623" s="441"/>
      <c r="I623" s="192"/>
      <c r="J623" s="192"/>
      <c r="K623" s="192"/>
      <c r="L623" s="192"/>
    </row>
    <row r="624" spans="4:12" x14ac:dyDescent="0.35">
      <c r="D624" s="192"/>
      <c r="E624" s="192"/>
      <c r="F624" s="192"/>
      <c r="G624" s="192"/>
      <c r="H624" s="441"/>
      <c r="I624" s="192"/>
      <c r="J624" s="192"/>
      <c r="K624" s="192"/>
      <c r="L624" s="192"/>
    </row>
    <row r="625" spans="4:12" x14ac:dyDescent="0.35">
      <c r="D625" s="192"/>
      <c r="E625" s="192"/>
      <c r="F625" s="192"/>
      <c r="G625" s="192"/>
      <c r="H625" s="441"/>
      <c r="I625" s="192"/>
      <c r="J625" s="192"/>
      <c r="K625" s="192"/>
      <c r="L625" s="192"/>
    </row>
    <row r="626" spans="4:12" x14ac:dyDescent="0.35">
      <c r="D626" s="192"/>
      <c r="E626" s="192"/>
      <c r="F626" s="192"/>
      <c r="G626" s="192"/>
      <c r="H626" s="441"/>
      <c r="I626" s="192"/>
      <c r="J626" s="192"/>
      <c r="K626" s="192"/>
      <c r="L626" s="192"/>
    </row>
    <row r="627" spans="4:12" x14ac:dyDescent="0.35">
      <c r="D627" s="192"/>
      <c r="E627" s="192"/>
      <c r="F627" s="192"/>
      <c r="G627" s="192"/>
      <c r="H627" s="441"/>
      <c r="I627" s="192"/>
      <c r="J627" s="192"/>
      <c r="K627" s="192"/>
      <c r="L627" s="192"/>
    </row>
    <row r="628" spans="4:12" x14ac:dyDescent="0.35">
      <c r="D628" s="192"/>
      <c r="E628" s="192"/>
      <c r="F628" s="192"/>
      <c r="G628" s="192"/>
      <c r="H628" s="441"/>
      <c r="I628" s="192"/>
      <c r="J628" s="192"/>
      <c r="K628" s="192"/>
      <c r="L628" s="192"/>
    </row>
    <row r="629" spans="4:12" x14ac:dyDescent="0.35">
      <c r="D629" s="192"/>
      <c r="E629" s="192"/>
      <c r="F629" s="192"/>
      <c r="G629" s="192"/>
      <c r="H629" s="441"/>
      <c r="I629" s="192"/>
      <c r="J629" s="192"/>
      <c r="K629" s="192"/>
      <c r="L629" s="192"/>
    </row>
    <row r="630" spans="4:12" x14ac:dyDescent="0.35">
      <c r="D630" s="192"/>
      <c r="E630" s="192"/>
      <c r="F630" s="192"/>
      <c r="G630" s="192"/>
      <c r="H630" s="441"/>
      <c r="I630" s="192"/>
      <c r="J630" s="192"/>
      <c r="K630" s="192"/>
      <c r="L630" s="192"/>
    </row>
    <row r="631" spans="4:12" x14ac:dyDescent="0.35">
      <c r="D631" s="192"/>
      <c r="E631" s="192"/>
      <c r="F631" s="192"/>
      <c r="G631" s="192"/>
      <c r="H631" s="441"/>
      <c r="I631" s="192"/>
      <c r="J631" s="192"/>
      <c r="K631" s="192"/>
      <c r="L631" s="192"/>
    </row>
    <row r="632" spans="4:12" x14ac:dyDescent="0.35">
      <c r="D632" s="192"/>
      <c r="E632" s="192"/>
      <c r="F632" s="192"/>
      <c r="G632" s="192"/>
      <c r="H632" s="441"/>
      <c r="I632" s="192"/>
      <c r="J632" s="192"/>
      <c r="K632" s="192"/>
      <c r="L632" s="192"/>
    </row>
    <row r="633" spans="4:12" x14ac:dyDescent="0.35">
      <c r="D633" s="192"/>
      <c r="E633" s="192"/>
      <c r="F633" s="192"/>
      <c r="G633" s="192"/>
      <c r="H633" s="441"/>
      <c r="I633" s="192"/>
      <c r="J633" s="192"/>
      <c r="K633" s="192"/>
      <c r="L633" s="192"/>
    </row>
    <row r="634" spans="4:12" x14ac:dyDescent="0.35">
      <c r="D634" s="192"/>
      <c r="E634" s="192"/>
      <c r="F634" s="192"/>
      <c r="G634" s="192"/>
      <c r="H634" s="441"/>
      <c r="I634" s="192"/>
      <c r="J634" s="192"/>
      <c r="K634" s="192"/>
      <c r="L634" s="192"/>
    </row>
    <row r="635" spans="4:12" x14ac:dyDescent="0.35">
      <c r="D635" s="192"/>
      <c r="E635" s="192"/>
      <c r="F635" s="192"/>
      <c r="G635" s="192"/>
      <c r="H635" s="441"/>
      <c r="I635" s="192"/>
      <c r="J635" s="192"/>
      <c r="K635" s="192"/>
      <c r="L635" s="192"/>
    </row>
    <row r="636" spans="4:12" x14ac:dyDescent="0.35">
      <c r="D636" s="192"/>
      <c r="E636" s="192"/>
      <c r="F636" s="192"/>
      <c r="G636" s="192"/>
      <c r="H636" s="441"/>
      <c r="I636" s="192"/>
      <c r="J636" s="192"/>
      <c r="K636" s="192"/>
      <c r="L636" s="192"/>
    </row>
    <row r="637" spans="4:12" x14ac:dyDescent="0.35">
      <c r="D637" s="192"/>
      <c r="E637" s="192"/>
      <c r="F637" s="192"/>
      <c r="G637" s="192"/>
      <c r="H637" s="441"/>
      <c r="I637" s="192"/>
      <c r="J637" s="192"/>
      <c r="K637" s="192"/>
      <c r="L637" s="192"/>
    </row>
    <row r="638" spans="4:12" x14ac:dyDescent="0.35">
      <c r="D638" s="192"/>
      <c r="E638" s="192"/>
      <c r="F638" s="192"/>
      <c r="G638" s="192"/>
      <c r="H638" s="441"/>
      <c r="I638" s="192"/>
      <c r="J638" s="192"/>
      <c r="K638" s="192"/>
      <c r="L638" s="192"/>
    </row>
    <row r="639" spans="4:12" x14ac:dyDescent="0.35">
      <c r="D639" s="192"/>
      <c r="E639" s="192"/>
      <c r="F639" s="192"/>
      <c r="G639" s="192"/>
      <c r="H639" s="441"/>
      <c r="I639" s="192"/>
      <c r="J639" s="192"/>
      <c r="K639" s="192"/>
      <c r="L639" s="192"/>
    </row>
    <row r="640" spans="4:12" x14ac:dyDescent="0.35">
      <c r="D640" s="192"/>
      <c r="E640" s="192"/>
      <c r="F640" s="192"/>
      <c r="G640" s="192"/>
      <c r="H640" s="441"/>
      <c r="I640" s="192"/>
      <c r="J640" s="192"/>
      <c r="K640" s="192"/>
      <c r="L640" s="192"/>
    </row>
    <row r="641" spans="4:12" x14ac:dyDescent="0.35">
      <c r="D641" s="192"/>
      <c r="E641" s="192"/>
      <c r="F641" s="192"/>
      <c r="G641" s="192"/>
      <c r="H641" s="441"/>
      <c r="I641" s="192"/>
      <c r="J641" s="192"/>
      <c r="K641" s="192"/>
      <c r="L641" s="192"/>
    </row>
    <row r="642" spans="4:12" x14ac:dyDescent="0.35">
      <c r="D642" s="192"/>
      <c r="E642" s="192"/>
      <c r="F642" s="192"/>
      <c r="G642" s="192"/>
      <c r="H642" s="441"/>
      <c r="I642" s="192"/>
      <c r="J642" s="192"/>
      <c r="K642" s="192"/>
      <c r="L642" s="192"/>
    </row>
    <row r="643" spans="4:12" x14ac:dyDescent="0.35">
      <c r="D643" s="192"/>
      <c r="E643" s="192"/>
      <c r="F643" s="192"/>
      <c r="G643" s="192"/>
      <c r="H643" s="441"/>
      <c r="I643" s="192"/>
      <c r="J643" s="192"/>
      <c r="K643" s="192"/>
      <c r="L643" s="192"/>
    </row>
    <row r="644" spans="4:12" x14ac:dyDescent="0.35">
      <c r="D644" s="192"/>
      <c r="E644" s="192"/>
      <c r="F644" s="192"/>
      <c r="G644" s="192"/>
      <c r="H644" s="441"/>
      <c r="I644" s="192"/>
      <c r="J644" s="192"/>
      <c r="K644" s="192"/>
      <c r="L644" s="192"/>
    </row>
    <row r="645" spans="4:12" x14ac:dyDescent="0.35">
      <c r="D645" s="192"/>
      <c r="E645" s="192"/>
      <c r="F645" s="192"/>
      <c r="G645" s="192"/>
      <c r="H645" s="441"/>
      <c r="I645" s="192"/>
      <c r="J645" s="192"/>
      <c r="K645" s="192"/>
      <c r="L645" s="192"/>
    </row>
    <row r="646" spans="4:12" x14ac:dyDescent="0.35">
      <c r="D646" s="192"/>
      <c r="E646" s="192"/>
      <c r="F646" s="192"/>
      <c r="G646" s="192"/>
      <c r="H646" s="441"/>
      <c r="I646" s="192"/>
      <c r="J646" s="192"/>
      <c r="K646" s="192"/>
      <c r="L646" s="192"/>
    </row>
    <row r="647" spans="4:12" x14ac:dyDescent="0.35">
      <c r="D647" s="192"/>
      <c r="E647" s="192"/>
      <c r="F647" s="192"/>
      <c r="G647" s="192"/>
      <c r="H647" s="441"/>
      <c r="I647" s="192"/>
      <c r="J647" s="192"/>
      <c r="K647" s="192"/>
      <c r="L647" s="192"/>
    </row>
    <row r="648" spans="4:12" x14ac:dyDescent="0.35">
      <c r="D648" s="192"/>
      <c r="E648" s="192"/>
      <c r="F648" s="192"/>
      <c r="G648" s="192"/>
      <c r="H648" s="441"/>
      <c r="I648" s="192"/>
      <c r="J648" s="192"/>
      <c r="K648" s="192"/>
      <c r="L648" s="192"/>
    </row>
    <row r="649" spans="4:12" x14ac:dyDescent="0.35">
      <c r="D649" s="192"/>
      <c r="E649" s="192"/>
      <c r="F649" s="192"/>
      <c r="G649" s="192"/>
      <c r="H649" s="441"/>
      <c r="I649" s="192"/>
      <c r="J649" s="192"/>
      <c r="K649" s="192"/>
      <c r="L649" s="192"/>
    </row>
    <row r="650" spans="4:12" x14ac:dyDescent="0.35">
      <c r="D650" s="192"/>
      <c r="E650" s="192"/>
      <c r="F650" s="192"/>
      <c r="G650" s="192"/>
      <c r="H650" s="441"/>
      <c r="I650" s="192"/>
      <c r="J650" s="192"/>
      <c r="K650" s="192"/>
      <c r="L650" s="192"/>
    </row>
    <row r="651" spans="4:12" x14ac:dyDescent="0.35">
      <c r="D651" s="192"/>
      <c r="E651" s="192"/>
      <c r="F651" s="192"/>
      <c r="G651" s="192"/>
      <c r="H651" s="441"/>
      <c r="I651" s="192"/>
      <c r="J651" s="192"/>
      <c r="K651" s="192"/>
      <c r="L651" s="192"/>
    </row>
    <row r="652" spans="4:12" x14ac:dyDescent="0.35">
      <c r="D652" s="192"/>
      <c r="E652" s="192"/>
      <c r="F652" s="192"/>
      <c r="G652" s="192"/>
      <c r="H652" s="441"/>
      <c r="I652" s="192"/>
      <c r="J652" s="192"/>
      <c r="K652" s="192"/>
      <c r="L652" s="192"/>
    </row>
    <row r="653" spans="4:12" x14ac:dyDescent="0.35">
      <c r="D653" s="192"/>
      <c r="E653" s="192"/>
      <c r="F653" s="192"/>
      <c r="G653" s="192"/>
      <c r="H653" s="441"/>
      <c r="I653" s="192"/>
      <c r="J653" s="192"/>
      <c r="K653" s="192"/>
      <c r="L653" s="192"/>
    </row>
    <row r="654" spans="4:12" x14ac:dyDescent="0.35">
      <c r="D654" s="192"/>
      <c r="E654" s="192"/>
      <c r="F654" s="192"/>
      <c r="G654" s="192"/>
      <c r="H654" s="441"/>
      <c r="I654" s="192"/>
      <c r="J654" s="192"/>
      <c r="K654" s="192"/>
      <c r="L654" s="192"/>
    </row>
    <row r="655" spans="4:12" x14ac:dyDescent="0.35">
      <c r="D655" s="192"/>
      <c r="E655" s="192"/>
      <c r="F655" s="192"/>
      <c r="G655" s="192"/>
      <c r="H655" s="441"/>
      <c r="I655" s="192"/>
      <c r="J655" s="192"/>
      <c r="K655" s="192"/>
      <c r="L655" s="192"/>
    </row>
    <row r="656" spans="4:12" x14ac:dyDescent="0.35">
      <c r="D656" s="192"/>
      <c r="E656" s="192"/>
      <c r="F656" s="192"/>
      <c r="G656" s="192"/>
      <c r="H656" s="441"/>
      <c r="I656" s="192"/>
      <c r="J656" s="192"/>
      <c r="K656" s="192"/>
      <c r="L656" s="192"/>
    </row>
    <row r="657" spans="4:12" x14ac:dyDescent="0.35">
      <c r="D657" s="192"/>
      <c r="E657" s="192"/>
      <c r="F657" s="192"/>
      <c r="G657" s="192"/>
      <c r="H657" s="441"/>
      <c r="I657" s="192"/>
      <c r="J657" s="192"/>
      <c r="K657" s="192"/>
      <c r="L657" s="192"/>
    </row>
    <row r="658" spans="4:12" x14ac:dyDescent="0.35">
      <c r="D658" s="192"/>
      <c r="E658" s="192"/>
      <c r="F658" s="192"/>
      <c r="G658" s="192"/>
      <c r="H658" s="441"/>
      <c r="I658" s="192"/>
      <c r="J658" s="192"/>
      <c r="K658" s="192"/>
      <c r="L658" s="192"/>
    </row>
    <row r="659" spans="4:12" x14ac:dyDescent="0.35">
      <c r="D659" s="192"/>
      <c r="E659" s="192"/>
      <c r="F659" s="192"/>
      <c r="G659" s="192"/>
      <c r="H659" s="441"/>
      <c r="I659" s="192"/>
      <c r="J659" s="192"/>
      <c r="K659" s="192"/>
      <c r="L659" s="192"/>
    </row>
    <row r="660" spans="4:12" x14ac:dyDescent="0.35">
      <c r="D660" s="192"/>
      <c r="E660" s="192"/>
      <c r="F660" s="192"/>
      <c r="G660" s="192"/>
      <c r="H660" s="441"/>
      <c r="I660" s="192"/>
      <c r="J660" s="192"/>
      <c r="K660" s="192"/>
      <c r="L660" s="192"/>
    </row>
    <row r="661" spans="4:12" x14ac:dyDescent="0.35">
      <c r="D661" s="192"/>
      <c r="E661" s="192"/>
      <c r="F661" s="192"/>
      <c r="G661" s="192"/>
      <c r="H661" s="441"/>
      <c r="I661" s="192"/>
      <c r="J661" s="192"/>
      <c r="K661" s="192"/>
      <c r="L661" s="192"/>
    </row>
    <row r="662" spans="4:12" x14ac:dyDescent="0.35">
      <c r="D662" s="192"/>
      <c r="E662" s="192"/>
      <c r="F662" s="192"/>
      <c r="G662" s="192"/>
      <c r="H662" s="441"/>
      <c r="I662" s="192"/>
      <c r="J662" s="192"/>
      <c r="K662" s="192"/>
      <c r="L662" s="192"/>
    </row>
    <row r="663" spans="4:12" x14ac:dyDescent="0.35">
      <c r="D663" s="192"/>
      <c r="E663" s="192"/>
      <c r="F663" s="192"/>
      <c r="G663" s="192"/>
      <c r="H663" s="441"/>
      <c r="I663" s="192"/>
      <c r="J663" s="192"/>
      <c r="K663" s="192"/>
      <c r="L663" s="192"/>
    </row>
    <row r="664" spans="4:12" x14ac:dyDescent="0.35">
      <c r="D664" s="192"/>
      <c r="E664" s="192"/>
      <c r="F664" s="192"/>
      <c r="G664" s="192"/>
      <c r="H664" s="441"/>
      <c r="I664" s="192"/>
      <c r="J664" s="192"/>
      <c r="K664" s="192"/>
      <c r="L664" s="192"/>
    </row>
    <row r="665" spans="4:12" x14ac:dyDescent="0.35">
      <c r="D665" s="192"/>
      <c r="E665" s="192"/>
      <c r="F665" s="192"/>
      <c r="G665" s="192"/>
      <c r="H665" s="441"/>
      <c r="I665" s="192"/>
      <c r="J665" s="192"/>
      <c r="K665" s="192"/>
      <c r="L665" s="192"/>
    </row>
    <row r="666" spans="4:12" x14ac:dyDescent="0.35">
      <c r="D666" s="192"/>
      <c r="E666" s="192"/>
      <c r="F666" s="192"/>
      <c r="G666" s="192"/>
      <c r="H666" s="441"/>
      <c r="I666" s="192"/>
      <c r="J666" s="192"/>
      <c r="K666" s="192"/>
      <c r="L666" s="192"/>
    </row>
    <row r="667" spans="4:12" x14ac:dyDescent="0.35">
      <c r="D667" s="192"/>
      <c r="E667" s="192"/>
      <c r="F667" s="192"/>
      <c r="G667" s="192"/>
      <c r="H667" s="441"/>
      <c r="I667" s="192"/>
      <c r="J667" s="192"/>
      <c r="K667" s="192"/>
      <c r="L667" s="192"/>
    </row>
    <row r="668" spans="4:12" x14ac:dyDescent="0.35">
      <c r="D668" s="192"/>
      <c r="E668" s="192"/>
      <c r="F668" s="192"/>
      <c r="G668" s="192"/>
      <c r="H668" s="441"/>
      <c r="I668" s="192"/>
      <c r="J668" s="192"/>
      <c r="K668" s="192"/>
      <c r="L668" s="192"/>
    </row>
    <row r="669" spans="4:12" x14ac:dyDescent="0.35">
      <c r="D669" s="192"/>
      <c r="E669" s="192"/>
      <c r="F669" s="192"/>
      <c r="G669" s="192"/>
      <c r="H669" s="441"/>
      <c r="I669" s="192"/>
      <c r="J669" s="192"/>
      <c r="K669" s="192"/>
      <c r="L669" s="192"/>
    </row>
    <row r="670" spans="4:12" x14ac:dyDescent="0.35">
      <c r="D670" s="192"/>
      <c r="E670" s="192"/>
      <c r="F670" s="192"/>
      <c r="G670" s="192"/>
      <c r="H670" s="441"/>
      <c r="I670" s="192"/>
      <c r="J670" s="192"/>
      <c r="K670" s="192"/>
      <c r="L670" s="192"/>
    </row>
    <row r="671" spans="4:12" x14ac:dyDescent="0.35">
      <c r="D671" s="192"/>
      <c r="E671" s="192"/>
      <c r="F671" s="192"/>
      <c r="G671" s="192"/>
      <c r="H671" s="441"/>
      <c r="I671" s="192"/>
      <c r="J671" s="192"/>
      <c r="K671" s="192"/>
      <c r="L671" s="192"/>
    </row>
    <row r="672" spans="4:12" x14ac:dyDescent="0.35">
      <c r="D672" s="192"/>
      <c r="E672" s="192"/>
      <c r="F672" s="192"/>
      <c r="G672" s="192"/>
      <c r="H672" s="441"/>
      <c r="I672" s="192"/>
      <c r="J672" s="192"/>
      <c r="K672" s="192"/>
      <c r="L672" s="192"/>
    </row>
    <row r="673" spans="4:12" x14ac:dyDescent="0.35">
      <c r="D673" s="192"/>
      <c r="E673" s="192"/>
      <c r="F673" s="192"/>
      <c r="G673" s="192"/>
      <c r="H673" s="441"/>
      <c r="I673" s="192"/>
      <c r="J673" s="192"/>
      <c r="K673" s="192"/>
      <c r="L673" s="192"/>
    </row>
    <row r="674" spans="4:12" x14ac:dyDescent="0.35">
      <c r="D674" s="192"/>
      <c r="E674" s="192"/>
      <c r="F674" s="192"/>
      <c r="G674" s="192"/>
      <c r="H674" s="441"/>
      <c r="I674" s="192"/>
      <c r="J674" s="192"/>
      <c r="K674" s="192"/>
      <c r="L674" s="192"/>
    </row>
    <row r="675" spans="4:12" x14ac:dyDescent="0.35">
      <c r="D675" s="192"/>
      <c r="E675" s="192"/>
      <c r="F675" s="192"/>
      <c r="G675" s="192"/>
      <c r="H675" s="441"/>
      <c r="I675" s="192"/>
      <c r="J675" s="192"/>
      <c r="K675" s="192"/>
      <c r="L675" s="192"/>
    </row>
    <row r="676" spans="4:12" x14ac:dyDescent="0.35">
      <c r="D676" s="192"/>
      <c r="E676" s="192"/>
      <c r="F676" s="192"/>
      <c r="G676" s="192"/>
      <c r="H676" s="441"/>
      <c r="I676" s="192"/>
      <c r="J676" s="192"/>
      <c r="K676" s="192"/>
      <c r="L676" s="192"/>
    </row>
    <row r="677" spans="4:12" x14ac:dyDescent="0.35">
      <c r="D677" s="192"/>
      <c r="E677" s="192"/>
      <c r="F677" s="192"/>
      <c r="G677" s="192"/>
      <c r="H677" s="441"/>
      <c r="I677" s="192"/>
      <c r="J677" s="192"/>
      <c r="K677" s="192"/>
      <c r="L677" s="192"/>
    </row>
    <row r="678" spans="4:12" x14ac:dyDescent="0.35">
      <c r="D678" s="192"/>
      <c r="E678" s="192"/>
      <c r="F678" s="192"/>
      <c r="G678" s="192"/>
      <c r="H678" s="441"/>
      <c r="I678" s="192"/>
      <c r="J678" s="192"/>
      <c r="K678" s="192"/>
      <c r="L678" s="192"/>
    </row>
    <row r="679" spans="4:12" x14ac:dyDescent="0.35">
      <c r="D679" s="192"/>
      <c r="E679" s="192"/>
      <c r="F679" s="192"/>
      <c r="G679" s="192"/>
      <c r="H679" s="441"/>
      <c r="I679" s="192"/>
      <c r="J679" s="192"/>
      <c r="K679" s="192"/>
      <c r="L679" s="192"/>
    </row>
    <row r="680" spans="4:12" x14ac:dyDescent="0.35">
      <c r="D680" s="192"/>
      <c r="E680" s="192"/>
      <c r="F680" s="192"/>
      <c r="G680" s="192"/>
      <c r="H680" s="441"/>
      <c r="I680" s="192"/>
      <c r="J680" s="192"/>
      <c r="K680" s="192"/>
      <c r="L680" s="192"/>
    </row>
    <row r="681" spans="4:12" x14ac:dyDescent="0.35">
      <c r="D681" s="192"/>
      <c r="E681" s="192"/>
      <c r="F681" s="192"/>
      <c r="G681" s="192"/>
      <c r="H681" s="441"/>
      <c r="I681" s="192"/>
      <c r="J681" s="192"/>
      <c r="K681" s="192"/>
      <c r="L681" s="192"/>
    </row>
    <row r="682" spans="4:12" x14ac:dyDescent="0.35">
      <c r="D682" s="192"/>
      <c r="E682" s="192"/>
      <c r="F682" s="192"/>
      <c r="G682" s="192"/>
      <c r="H682" s="441"/>
      <c r="I682" s="192"/>
      <c r="J682" s="192"/>
      <c r="K682" s="192"/>
      <c r="L682" s="192"/>
    </row>
    <row r="683" spans="4:12" x14ac:dyDescent="0.35">
      <c r="D683" s="192"/>
      <c r="E683" s="192"/>
      <c r="F683" s="192"/>
      <c r="G683" s="192"/>
      <c r="H683" s="441"/>
      <c r="I683" s="192"/>
      <c r="J683" s="192"/>
      <c r="K683" s="192"/>
      <c r="L683" s="192"/>
    </row>
    <row r="684" spans="4:12" x14ac:dyDescent="0.35">
      <c r="D684" s="192"/>
      <c r="E684" s="192"/>
      <c r="F684" s="192"/>
      <c r="G684" s="192"/>
      <c r="H684" s="441"/>
      <c r="I684" s="192"/>
      <c r="J684" s="192"/>
      <c r="K684" s="192"/>
      <c r="L684" s="192"/>
    </row>
    <row r="685" spans="4:12" x14ac:dyDescent="0.35">
      <c r="D685" s="192"/>
      <c r="E685" s="192"/>
      <c r="F685" s="192"/>
      <c r="G685" s="192"/>
      <c r="H685" s="441"/>
      <c r="I685" s="192"/>
      <c r="J685" s="192"/>
      <c r="K685" s="192"/>
      <c r="L685" s="192"/>
    </row>
    <row r="686" spans="4:12" x14ac:dyDescent="0.35">
      <c r="D686" s="192"/>
      <c r="E686" s="192"/>
      <c r="F686" s="192"/>
      <c r="G686" s="192"/>
      <c r="H686" s="441"/>
      <c r="I686" s="192"/>
      <c r="J686" s="192"/>
      <c r="K686" s="192"/>
      <c r="L686" s="192"/>
    </row>
    <row r="687" spans="4:12" x14ac:dyDescent="0.35">
      <c r="D687" s="192"/>
      <c r="E687" s="192"/>
      <c r="F687" s="192"/>
      <c r="G687" s="192"/>
      <c r="H687" s="441"/>
      <c r="I687" s="192"/>
      <c r="J687" s="192"/>
      <c r="K687" s="192"/>
      <c r="L687" s="192"/>
    </row>
    <row r="688" spans="4:12" x14ac:dyDescent="0.35">
      <c r="D688" s="192"/>
      <c r="E688" s="192"/>
      <c r="F688" s="192"/>
      <c r="G688" s="192"/>
      <c r="H688" s="441"/>
      <c r="I688" s="192"/>
      <c r="J688" s="192"/>
      <c r="K688" s="192"/>
      <c r="L688" s="192"/>
    </row>
    <row r="689" spans="4:12" x14ac:dyDescent="0.35">
      <c r="D689" s="192"/>
      <c r="E689" s="192"/>
      <c r="F689" s="192"/>
      <c r="G689" s="192"/>
      <c r="H689" s="441"/>
      <c r="I689" s="192"/>
      <c r="J689" s="192"/>
      <c r="K689" s="192"/>
      <c r="L689" s="192"/>
    </row>
    <row r="690" spans="4:12" x14ac:dyDescent="0.35">
      <c r="D690" s="192"/>
      <c r="E690" s="192"/>
      <c r="F690" s="192"/>
      <c r="G690" s="192"/>
      <c r="H690" s="441"/>
      <c r="I690" s="192"/>
      <c r="J690" s="192"/>
      <c r="K690" s="192"/>
      <c r="L690" s="192"/>
    </row>
    <row r="691" spans="4:12" x14ac:dyDescent="0.35">
      <c r="D691" s="192"/>
      <c r="E691" s="192"/>
      <c r="F691" s="192"/>
      <c r="G691" s="192"/>
      <c r="H691" s="441"/>
      <c r="I691" s="192"/>
      <c r="J691" s="192"/>
      <c r="K691" s="192"/>
      <c r="L691" s="192"/>
    </row>
    <row r="692" spans="4:12" x14ac:dyDescent="0.35">
      <c r="D692" s="192"/>
      <c r="E692" s="192"/>
      <c r="F692" s="192"/>
      <c r="G692" s="192"/>
      <c r="H692" s="441"/>
      <c r="I692" s="192"/>
      <c r="J692" s="192"/>
      <c r="K692" s="192"/>
      <c r="L692" s="192"/>
    </row>
    <row r="693" spans="4:12" x14ac:dyDescent="0.35">
      <c r="D693" s="192"/>
      <c r="E693" s="192"/>
      <c r="F693" s="192"/>
      <c r="G693" s="192"/>
      <c r="H693" s="441"/>
      <c r="I693" s="192"/>
      <c r="J693" s="192"/>
      <c r="K693" s="192"/>
      <c r="L693" s="192"/>
    </row>
    <row r="694" spans="4:12" x14ac:dyDescent="0.35">
      <c r="D694" s="192"/>
      <c r="E694" s="192"/>
      <c r="F694" s="192"/>
      <c r="G694" s="192"/>
      <c r="H694" s="441"/>
      <c r="I694" s="192"/>
      <c r="J694" s="192"/>
      <c r="K694" s="192"/>
      <c r="L694" s="192"/>
    </row>
    <row r="695" spans="4:12" x14ac:dyDescent="0.35">
      <c r="D695" s="192"/>
      <c r="E695" s="192"/>
      <c r="F695" s="192"/>
      <c r="G695" s="192"/>
      <c r="H695" s="441"/>
      <c r="I695" s="192"/>
      <c r="J695" s="192"/>
      <c r="K695" s="192"/>
      <c r="L695" s="192"/>
    </row>
    <row r="696" spans="4:12" x14ac:dyDescent="0.35">
      <c r="D696" s="192"/>
      <c r="E696" s="192"/>
      <c r="F696" s="192"/>
      <c r="G696" s="192"/>
      <c r="H696" s="441"/>
      <c r="I696" s="192"/>
      <c r="J696" s="192"/>
      <c r="K696" s="192"/>
      <c r="L696" s="192"/>
    </row>
    <row r="697" spans="4:12" x14ac:dyDescent="0.35">
      <c r="D697" s="192"/>
      <c r="E697" s="192"/>
      <c r="F697" s="192"/>
      <c r="G697" s="192"/>
      <c r="H697" s="441"/>
      <c r="I697" s="192"/>
      <c r="J697" s="192"/>
      <c r="K697" s="192"/>
      <c r="L697" s="192"/>
    </row>
    <row r="698" spans="4:12" x14ac:dyDescent="0.35">
      <c r="D698" s="192"/>
      <c r="E698" s="192"/>
      <c r="F698" s="192"/>
      <c r="G698" s="192"/>
      <c r="H698" s="441"/>
      <c r="I698" s="192"/>
      <c r="J698" s="192"/>
      <c r="K698" s="192"/>
      <c r="L698" s="192"/>
    </row>
    <row r="699" spans="4:12" x14ac:dyDescent="0.35">
      <c r="D699" s="192"/>
      <c r="E699" s="192"/>
      <c r="F699" s="192"/>
      <c r="G699" s="192"/>
      <c r="H699" s="441"/>
      <c r="I699" s="192"/>
      <c r="J699" s="192"/>
      <c r="K699" s="192"/>
      <c r="L699" s="192"/>
    </row>
    <row r="700" spans="4:12" x14ac:dyDescent="0.35">
      <c r="D700" s="192"/>
      <c r="E700" s="192"/>
      <c r="F700" s="192"/>
      <c r="G700" s="192"/>
      <c r="H700" s="441"/>
      <c r="I700" s="192"/>
      <c r="J700" s="192"/>
      <c r="K700" s="192"/>
      <c r="L700" s="192"/>
    </row>
    <row r="701" spans="4:12" x14ac:dyDescent="0.35">
      <c r="D701" s="192"/>
      <c r="E701" s="192"/>
      <c r="F701" s="192"/>
      <c r="G701" s="192"/>
      <c r="H701" s="441"/>
      <c r="I701" s="192"/>
      <c r="J701" s="192"/>
      <c r="K701" s="192"/>
      <c r="L701" s="192"/>
    </row>
    <row r="702" spans="4:12" x14ac:dyDescent="0.35">
      <c r="D702" s="192"/>
      <c r="E702" s="192"/>
      <c r="F702" s="192"/>
      <c r="G702" s="192"/>
      <c r="H702" s="441"/>
      <c r="I702" s="192"/>
      <c r="J702" s="192"/>
      <c r="K702" s="192"/>
      <c r="L702" s="192"/>
    </row>
    <row r="703" spans="4:12" x14ac:dyDescent="0.35">
      <c r="D703" s="192"/>
      <c r="E703" s="192"/>
      <c r="F703" s="192"/>
      <c r="G703" s="192"/>
      <c r="H703" s="441"/>
      <c r="I703" s="192"/>
      <c r="J703" s="192"/>
      <c r="K703" s="192"/>
      <c r="L703" s="192"/>
    </row>
    <row r="704" spans="4:12" x14ac:dyDescent="0.35">
      <c r="D704" s="192"/>
      <c r="E704" s="192"/>
      <c r="F704" s="192"/>
      <c r="G704" s="192"/>
      <c r="H704" s="441"/>
      <c r="I704" s="192"/>
      <c r="J704" s="192"/>
      <c r="K704" s="192"/>
      <c r="L704" s="192"/>
    </row>
    <row r="705" spans="4:12" x14ac:dyDescent="0.35">
      <c r="D705" s="192"/>
      <c r="E705" s="192"/>
      <c r="F705" s="192"/>
      <c r="G705" s="192"/>
      <c r="H705" s="441"/>
      <c r="I705" s="192"/>
      <c r="J705" s="192"/>
      <c r="K705" s="192"/>
      <c r="L705" s="192"/>
    </row>
    <row r="706" spans="4:12" x14ac:dyDescent="0.35">
      <c r="D706" s="192"/>
      <c r="E706" s="192"/>
      <c r="F706" s="192"/>
      <c r="G706" s="192"/>
      <c r="H706" s="441"/>
      <c r="I706" s="192"/>
      <c r="J706" s="192"/>
      <c r="K706" s="192"/>
      <c r="L706" s="192"/>
    </row>
    <row r="707" spans="4:12" x14ac:dyDescent="0.35">
      <c r="D707" s="192"/>
      <c r="E707" s="192"/>
      <c r="F707" s="192"/>
      <c r="G707" s="192"/>
      <c r="H707" s="441"/>
      <c r="I707" s="192"/>
      <c r="J707" s="192"/>
      <c r="K707" s="192"/>
      <c r="L707" s="192"/>
    </row>
    <row r="708" spans="4:12" x14ac:dyDescent="0.35">
      <c r="D708" s="192"/>
      <c r="E708" s="192"/>
      <c r="F708" s="192"/>
      <c r="G708" s="192"/>
      <c r="H708" s="441"/>
      <c r="I708" s="192"/>
      <c r="J708" s="192"/>
      <c r="K708" s="192"/>
      <c r="L708" s="192"/>
    </row>
    <row r="709" spans="4:12" x14ac:dyDescent="0.35">
      <c r="D709" s="192"/>
      <c r="E709" s="192"/>
      <c r="F709" s="192"/>
      <c r="G709" s="192"/>
      <c r="H709" s="441"/>
      <c r="I709" s="192"/>
      <c r="J709" s="192"/>
      <c r="K709" s="192"/>
      <c r="L709" s="192"/>
    </row>
    <row r="710" spans="4:12" x14ac:dyDescent="0.35">
      <c r="D710" s="192"/>
      <c r="E710" s="192"/>
      <c r="F710" s="192"/>
      <c r="G710" s="192"/>
      <c r="H710" s="441"/>
      <c r="I710" s="192"/>
      <c r="J710" s="192"/>
      <c r="K710" s="192"/>
      <c r="L710" s="192"/>
    </row>
    <row r="711" spans="4:12" x14ac:dyDescent="0.35">
      <c r="D711" s="192"/>
      <c r="E711" s="192"/>
      <c r="F711" s="192"/>
      <c r="G711" s="192"/>
      <c r="H711" s="441"/>
      <c r="I711" s="192"/>
      <c r="J711" s="192"/>
      <c r="K711" s="192"/>
      <c r="L711" s="192"/>
    </row>
    <row r="712" spans="4:12" x14ac:dyDescent="0.35">
      <c r="D712" s="192"/>
      <c r="E712" s="192"/>
      <c r="F712" s="192"/>
      <c r="G712" s="192"/>
      <c r="H712" s="441"/>
      <c r="I712" s="192"/>
      <c r="J712" s="192"/>
      <c r="K712" s="192"/>
      <c r="L712" s="192"/>
    </row>
    <row r="713" spans="4:12" x14ac:dyDescent="0.35">
      <c r="D713" s="192"/>
      <c r="E713" s="192"/>
      <c r="F713" s="192"/>
      <c r="G713" s="192"/>
      <c r="H713" s="441"/>
      <c r="I713" s="192"/>
      <c r="J713" s="192"/>
      <c r="K713" s="192"/>
      <c r="L713" s="192"/>
    </row>
    <row r="714" spans="4:12" x14ac:dyDescent="0.35">
      <c r="D714" s="192"/>
      <c r="E714" s="192"/>
      <c r="F714" s="192"/>
      <c r="G714" s="192"/>
      <c r="H714" s="441"/>
      <c r="I714" s="192"/>
      <c r="J714" s="192"/>
      <c r="K714" s="192"/>
      <c r="L714" s="192"/>
    </row>
    <row r="715" spans="4:12" x14ac:dyDescent="0.35">
      <c r="D715" s="192"/>
      <c r="E715" s="192"/>
      <c r="F715" s="192"/>
      <c r="G715" s="192"/>
      <c r="H715" s="441"/>
      <c r="I715" s="192"/>
      <c r="J715" s="192"/>
      <c r="K715" s="192"/>
      <c r="L715" s="192"/>
    </row>
    <row r="716" spans="4:12" x14ac:dyDescent="0.35">
      <c r="D716" s="192"/>
      <c r="E716" s="192"/>
      <c r="F716" s="192"/>
      <c r="G716" s="192"/>
      <c r="H716" s="441"/>
      <c r="I716" s="192"/>
      <c r="J716" s="192"/>
      <c r="K716" s="192"/>
      <c r="L716" s="192"/>
    </row>
    <row r="717" spans="4:12" x14ac:dyDescent="0.35">
      <c r="D717" s="192"/>
      <c r="E717" s="192"/>
      <c r="F717" s="192"/>
      <c r="G717" s="192"/>
      <c r="H717" s="441"/>
      <c r="I717" s="192"/>
      <c r="J717" s="192"/>
      <c r="K717" s="192"/>
      <c r="L717" s="192"/>
    </row>
    <row r="718" spans="4:12" x14ac:dyDescent="0.35">
      <c r="D718" s="192"/>
      <c r="E718" s="192"/>
      <c r="F718" s="192"/>
      <c r="G718" s="192"/>
      <c r="H718" s="441"/>
      <c r="I718" s="192"/>
      <c r="J718" s="192"/>
      <c r="K718" s="192"/>
      <c r="L718" s="192"/>
    </row>
    <row r="719" spans="4:12" x14ac:dyDescent="0.35">
      <c r="D719" s="192"/>
      <c r="E719" s="192"/>
      <c r="F719" s="192"/>
      <c r="G719" s="192"/>
      <c r="H719" s="441"/>
      <c r="I719" s="192"/>
      <c r="J719" s="192"/>
      <c r="K719" s="192"/>
      <c r="L719" s="192"/>
    </row>
    <row r="720" spans="4:12" x14ac:dyDescent="0.35">
      <c r="D720" s="192"/>
      <c r="E720" s="192"/>
      <c r="F720" s="192"/>
      <c r="G720" s="192"/>
      <c r="H720" s="441"/>
      <c r="I720" s="192"/>
      <c r="J720" s="192"/>
      <c r="K720" s="192"/>
      <c r="L720" s="192"/>
    </row>
    <row r="721" spans="4:12" x14ac:dyDescent="0.35">
      <c r="D721" s="192"/>
      <c r="E721" s="192"/>
      <c r="F721" s="192"/>
      <c r="G721" s="192"/>
      <c r="H721" s="441"/>
      <c r="I721" s="192"/>
      <c r="J721" s="192"/>
      <c r="K721" s="192"/>
      <c r="L721" s="192"/>
    </row>
    <row r="722" spans="4:12" x14ac:dyDescent="0.35">
      <c r="D722" s="192"/>
      <c r="E722" s="192"/>
      <c r="F722" s="192"/>
      <c r="G722" s="192"/>
      <c r="H722" s="441"/>
      <c r="I722" s="192"/>
      <c r="J722" s="192"/>
      <c r="K722" s="192"/>
      <c r="L722" s="192"/>
    </row>
    <row r="723" spans="4:12" x14ac:dyDescent="0.35">
      <c r="D723" s="192"/>
      <c r="E723" s="192"/>
      <c r="F723" s="192"/>
      <c r="G723" s="192"/>
      <c r="H723" s="441"/>
      <c r="I723" s="192"/>
      <c r="J723" s="192"/>
      <c r="K723" s="192"/>
      <c r="L723" s="192"/>
    </row>
    <row r="724" spans="4:12" x14ac:dyDescent="0.35">
      <c r="D724" s="192"/>
      <c r="E724" s="192"/>
      <c r="F724" s="192"/>
      <c r="G724" s="192"/>
      <c r="H724" s="441"/>
      <c r="I724" s="192"/>
      <c r="J724" s="192"/>
      <c r="K724" s="192"/>
      <c r="L724" s="192"/>
    </row>
    <row r="725" spans="4:12" x14ac:dyDescent="0.35">
      <c r="D725" s="192"/>
      <c r="E725" s="192"/>
      <c r="F725" s="192"/>
      <c r="G725" s="192"/>
      <c r="H725" s="441"/>
      <c r="I725" s="192"/>
      <c r="J725" s="192"/>
      <c r="K725" s="192"/>
      <c r="L725" s="192"/>
    </row>
    <row r="726" spans="4:12" x14ac:dyDescent="0.35">
      <c r="D726" s="192"/>
      <c r="E726" s="192"/>
      <c r="F726" s="192"/>
      <c r="G726" s="192"/>
      <c r="H726" s="441"/>
      <c r="I726" s="192"/>
      <c r="J726" s="192"/>
      <c r="K726" s="192"/>
      <c r="L726" s="192"/>
    </row>
    <row r="727" spans="4:12" x14ac:dyDescent="0.35">
      <c r="D727" s="192"/>
      <c r="E727" s="192"/>
      <c r="F727" s="192"/>
      <c r="G727" s="192"/>
      <c r="H727" s="441"/>
      <c r="I727" s="192"/>
      <c r="J727" s="192"/>
      <c r="K727" s="192"/>
      <c r="L727" s="192"/>
    </row>
    <row r="728" spans="4:12" x14ac:dyDescent="0.35">
      <c r="D728" s="192"/>
      <c r="E728" s="192"/>
      <c r="F728" s="192"/>
      <c r="G728" s="192"/>
      <c r="H728" s="441"/>
      <c r="I728" s="192"/>
      <c r="J728" s="192"/>
      <c r="K728" s="192"/>
      <c r="L728" s="192"/>
    </row>
    <row r="729" spans="4:12" x14ac:dyDescent="0.35">
      <c r="D729" s="192"/>
      <c r="E729" s="192"/>
      <c r="F729" s="192"/>
      <c r="G729" s="192"/>
      <c r="H729" s="441"/>
      <c r="I729" s="192"/>
      <c r="J729" s="192"/>
      <c r="K729" s="192"/>
      <c r="L729" s="192"/>
    </row>
    <row r="730" spans="4:12" x14ac:dyDescent="0.35">
      <c r="D730" s="192"/>
      <c r="E730" s="192"/>
      <c r="F730" s="192"/>
      <c r="G730" s="192"/>
      <c r="H730" s="441"/>
      <c r="I730" s="192"/>
      <c r="J730" s="192"/>
      <c r="K730" s="192"/>
      <c r="L730" s="192"/>
    </row>
    <row r="731" spans="4:12" x14ac:dyDescent="0.35">
      <c r="D731" s="192"/>
      <c r="E731" s="192"/>
      <c r="F731" s="192"/>
      <c r="G731" s="192"/>
      <c r="H731" s="441"/>
      <c r="I731" s="192"/>
      <c r="J731" s="192"/>
      <c r="K731" s="192"/>
      <c r="L731" s="192"/>
    </row>
    <row r="732" spans="4:12" x14ac:dyDescent="0.35">
      <c r="D732" s="192"/>
      <c r="E732" s="192"/>
      <c r="F732" s="192"/>
      <c r="G732" s="192"/>
      <c r="H732" s="441"/>
      <c r="I732" s="192"/>
      <c r="J732" s="192"/>
      <c r="K732" s="192"/>
      <c r="L732" s="192"/>
    </row>
    <row r="733" spans="4:12" x14ac:dyDescent="0.35">
      <c r="D733" s="192"/>
      <c r="E733" s="192"/>
      <c r="F733" s="192"/>
      <c r="G733" s="192"/>
      <c r="H733" s="441"/>
      <c r="I733" s="192"/>
      <c r="J733" s="192"/>
      <c r="K733" s="192"/>
      <c r="L733" s="192"/>
    </row>
    <row r="734" spans="4:12" x14ac:dyDescent="0.35">
      <c r="D734" s="192"/>
      <c r="E734" s="192"/>
      <c r="F734" s="192"/>
      <c r="G734" s="192"/>
      <c r="H734" s="441"/>
      <c r="I734" s="192"/>
      <c r="J734" s="192"/>
      <c r="K734" s="192"/>
      <c r="L734" s="192"/>
    </row>
    <row r="735" spans="4:12" x14ac:dyDescent="0.35">
      <c r="D735" s="192"/>
      <c r="E735" s="192"/>
      <c r="F735" s="192"/>
      <c r="G735" s="192"/>
      <c r="H735" s="441"/>
      <c r="I735" s="192"/>
      <c r="J735" s="192"/>
      <c r="K735" s="192"/>
      <c r="L735" s="192"/>
    </row>
    <row r="736" spans="4:12" x14ac:dyDescent="0.35">
      <c r="D736" s="192"/>
      <c r="E736" s="192"/>
      <c r="F736" s="192"/>
      <c r="G736" s="192"/>
      <c r="H736" s="441"/>
      <c r="I736" s="192"/>
      <c r="J736" s="192"/>
      <c r="K736" s="192"/>
      <c r="L736" s="192"/>
    </row>
    <row r="737" spans="4:12" x14ac:dyDescent="0.35">
      <c r="D737" s="192"/>
      <c r="E737" s="192"/>
      <c r="F737" s="192"/>
      <c r="G737" s="192"/>
      <c r="H737" s="441"/>
      <c r="I737" s="192"/>
      <c r="J737" s="192"/>
      <c r="K737" s="192"/>
      <c r="L737" s="192"/>
    </row>
    <row r="738" spans="4:12" x14ac:dyDescent="0.35">
      <c r="D738" s="192"/>
      <c r="E738" s="192"/>
      <c r="F738" s="192"/>
      <c r="G738" s="192"/>
      <c r="H738" s="441"/>
      <c r="I738" s="192"/>
      <c r="J738" s="192"/>
      <c r="K738" s="192"/>
      <c r="L738" s="192"/>
    </row>
    <row r="739" spans="4:12" x14ac:dyDescent="0.35">
      <c r="D739" s="192"/>
      <c r="E739" s="192"/>
      <c r="F739" s="192"/>
      <c r="G739" s="192"/>
      <c r="H739" s="441"/>
      <c r="I739" s="192"/>
      <c r="J739" s="192"/>
      <c r="K739" s="192"/>
      <c r="L739" s="192"/>
    </row>
    <row r="740" spans="4:12" x14ac:dyDescent="0.35">
      <c r="D740" s="192"/>
      <c r="E740" s="192"/>
      <c r="F740" s="192"/>
      <c r="G740" s="192"/>
      <c r="H740" s="441"/>
      <c r="I740" s="192"/>
      <c r="J740" s="192"/>
      <c r="K740" s="192"/>
      <c r="L740" s="192"/>
    </row>
    <row r="741" spans="4:12" x14ac:dyDescent="0.35">
      <c r="D741" s="192"/>
      <c r="E741" s="192"/>
      <c r="F741" s="192"/>
      <c r="G741" s="192"/>
      <c r="H741" s="441"/>
      <c r="I741" s="192"/>
      <c r="J741" s="192"/>
      <c r="K741" s="192"/>
      <c r="L741" s="192"/>
    </row>
    <row r="742" spans="4:12" x14ac:dyDescent="0.35">
      <c r="D742" s="192"/>
      <c r="E742" s="192"/>
      <c r="F742" s="192"/>
      <c r="G742" s="192"/>
      <c r="H742" s="441"/>
      <c r="I742" s="192"/>
      <c r="J742" s="192"/>
      <c r="K742" s="192"/>
      <c r="L742" s="192"/>
    </row>
    <row r="743" spans="4:12" x14ac:dyDescent="0.35">
      <c r="D743" s="192"/>
      <c r="E743" s="192"/>
      <c r="F743" s="192"/>
      <c r="G743" s="192"/>
      <c r="H743" s="441"/>
      <c r="I743" s="192"/>
      <c r="J743" s="192"/>
      <c r="K743" s="192"/>
      <c r="L743" s="192"/>
    </row>
    <row r="744" spans="4:12" x14ac:dyDescent="0.35">
      <c r="D744" s="192"/>
      <c r="E744" s="192"/>
      <c r="F744" s="192"/>
      <c r="G744" s="192"/>
      <c r="H744" s="441"/>
      <c r="I744" s="192"/>
      <c r="J744" s="192"/>
      <c r="K744" s="192"/>
      <c r="L744" s="192"/>
    </row>
    <row r="745" spans="4:12" x14ac:dyDescent="0.35">
      <c r="D745" s="192"/>
      <c r="E745" s="192"/>
      <c r="F745" s="192"/>
      <c r="G745" s="192"/>
      <c r="H745" s="441"/>
      <c r="I745" s="192"/>
      <c r="J745" s="192"/>
      <c r="K745" s="192"/>
      <c r="L745" s="192"/>
    </row>
    <row r="746" spans="4:12" x14ac:dyDescent="0.35">
      <c r="D746" s="192"/>
      <c r="E746" s="192"/>
      <c r="F746" s="192"/>
      <c r="G746" s="192"/>
      <c r="H746" s="441"/>
      <c r="I746" s="192"/>
      <c r="J746" s="192"/>
      <c r="K746" s="192"/>
      <c r="L746" s="192"/>
    </row>
    <row r="747" spans="4:12" x14ac:dyDescent="0.35">
      <c r="D747" s="192"/>
      <c r="E747" s="192"/>
      <c r="F747" s="192"/>
      <c r="G747" s="192"/>
      <c r="H747" s="441"/>
      <c r="I747" s="192"/>
      <c r="J747" s="192"/>
      <c r="K747" s="192"/>
      <c r="L747" s="192"/>
    </row>
    <row r="748" spans="4:12" x14ac:dyDescent="0.35">
      <c r="D748" s="192"/>
      <c r="E748" s="192"/>
      <c r="F748" s="192"/>
      <c r="G748" s="192"/>
      <c r="H748" s="441"/>
      <c r="I748" s="192"/>
      <c r="J748" s="192"/>
      <c r="K748" s="192"/>
      <c r="L748" s="192"/>
    </row>
    <row r="749" spans="4:12" x14ac:dyDescent="0.35">
      <c r="D749" s="192"/>
      <c r="E749" s="192"/>
      <c r="F749" s="192"/>
      <c r="G749" s="192"/>
      <c r="H749" s="441"/>
      <c r="I749" s="192"/>
      <c r="J749" s="192"/>
      <c r="K749" s="192"/>
      <c r="L749" s="192"/>
    </row>
    <row r="750" spans="4:12" x14ac:dyDescent="0.35">
      <c r="D750" s="192"/>
      <c r="E750" s="192"/>
      <c r="F750" s="192"/>
      <c r="G750" s="192"/>
      <c r="H750" s="441"/>
      <c r="I750" s="192"/>
      <c r="J750" s="192"/>
      <c r="K750" s="192"/>
      <c r="L750" s="192"/>
    </row>
    <row r="751" spans="4:12" x14ac:dyDescent="0.35">
      <c r="D751" s="192"/>
      <c r="E751" s="192"/>
      <c r="F751" s="192"/>
      <c r="G751" s="192"/>
      <c r="H751" s="441"/>
      <c r="I751" s="192"/>
      <c r="J751" s="192"/>
      <c r="K751" s="192"/>
      <c r="L751" s="192"/>
    </row>
    <row r="752" spans="4:12" x14ac:dyDescent="0.35">
      <c r="D752" s="192"/>
      <c r="E752" s="192"/>
      <c r="F752" s="192"/>
      <c r="G752" s="192"/>
      <c r="H752" s="441"/>
      <c r="I752" s="192"/>
      <c r="J752" s="192"/>
      <c r="K752" s="192"/>
      <c r="L752" s="192"/>
    </row>
    <row r="753" spans="4:12" x14ac:dyDescent="0.35">
      <c r="D753" s="192"/>
      <c r="E753" s="192"/>
      <c r="F753" s="192"/>
      <c r="G753" s="192"/>
      <c r="H753" s="441"/>
      <c r="I753" s="192"/>
      <c r="J753" s="192"/>
      <c r="K753" s="192"/>
      <c r="L753" s="192"/>
    </row>
    <row r="754" spans="4:12" x14ac:dyDescent="0.35">
      <c r="D754" s="192"/>
      <c r="E754" s="192"/>
      <c r="F754" s="192"/>
      <c r="G754" s="192"/>
      <c r="H754" s="441"/>
      <c r="I754" s="192"/>
      <c r="J754" s="192"/>
      <c r="K754" s="192"/>
      <c r="L754" s="192"/>
    </row>
    <row r="755" spans="4:12" x14ac:dyDescent="0.35">
      <c r="D755" s="192"/>
      <c r="E755" s="192"/>
      <c r="F755" s="192"/>
      <c r="G755" s="192"/>
      <c r="H755" s="441"/>
      <c r="I755" s="192"/>
      <c r="J755" s="192"/>
      <c r="K755" s="192"/>
      <c r="L755" s="192"/>
    </row>
    <row r="756" spans="4:12" x14ac:dyDescent="0.35">
      <c r="D756" s="192"/>
      <c r="E756" s="192"/>
      <c r="F756" s="192"/>
      <c r="G756" s="192"/>
      <c r="H756" s="441"/>
      <c r="I756" s="192"/>
      <c r="J756" s="192"/>
      <c r="K756" s="192"/>
      <c r="L756" s="192"/>
    </row>
    <row r="757" spans="4:12" x14ac:dyDescent="0.35">
      <c r="D757" s="192"/>
      <c r="E757" s="192"/>
      <c r="F757" s="192"/>
      <c r="G757" s="192"/>
      <c r="H757" s="441"/>
      <c r="I757" s="192"/>
      <c r="J757" s="192"/>
      <c r="K757" s="192"/>
      <c r="L757" s="192"/>
    </row>
    <row r="758" spans="4:12" x14ac:dyDescent="0.35">
      <c r="D758" s="192"/>
      <c r="E758" s="192"/>
      <c r="F758" s="192"/>
      <c r="G758" s="192"/>
      <c r="H758" s="441"/>
      <c r="I758" s="192"/>
      <c r="J758" s="192"/>
      <c r="K758" s="192"/>
      <c r="L758" s="192"/>
    </row>
    <row r="759" spans="4:12" x14ac:dyDescent="0.35">
      <c r="D759" s="192"/>
      <c r="E759" s="192"/>
      <c r="F759" s="192"/>
      <c r="G759" s="192"/>
      <c r="H759" s="441"/>
      <c r="I759" s="192"/>
      <c r="J759" s="192"/>
      <c r="K759" s="192"/>
      <c r="L759" s="192"/>
    </row>
    <row r="760" spans="4:12" x14ac:dyDescent="0.35">
      <c r="D760" s="192"/>
      <c r="E760" s="192"/>
      <c r="F760" s="192"/>
      <c r="G760" s="192"/>
      <c r="H760" s="441"/>
      <c r="I760" s="192"/>
      <c r="J760" s="192"/>
      <c r="K760" s="192"/>
      <c r="L760" s="192"/>
    </row>
    <row r="761" spans="4:12" x14ac:dyDescent="0.35">
      <c r="D761" s="192"/>
      <c r="E761" s="192"/>
      <c r="F761" s="192"/>
      <c r="G761" s="192"/>
      <c r="H761" s="441"/>
      <c r="I761" s="192"/>
      <c r="J761" s="192"/>
      <c r="K761" s="192"/>
      <c r="L761" s="192"/>
    </row>
    <row r="762" spans="4:12" x14ac:dyDescent="0.35">
      <c r="D762" s="192"/>
      <c r="E762" s="192"/>
      <c r="F762" s="192"/>
      <c r="G762" s="192"/>
      <c r="H762" s="441"/>
      <c r="I762" s="192"/>
      <c r="J762" s="192"/>
      <c r="K762" s="192"/>
      <c r="L762" s="192"/>
    </row>
    <row r="763" spans="4:12" x14ac:dyDescent="0.35">
      <c r="D763" s="192"/>
      <c r="E763" s="192"/>
      <c r="F763" s="192"/>
      <c r="G763" s="192"/>
      <c r="H763" s="441"/>
      <c r="I763" s="192"/>
      <c r="J763" s="192"/>
      <c r="K763" s="192"/>
      <c r="L763" s="192"/>
    </row>
    <row r="764" spans="4:12" x14ac:dyDescent="0.35">
      <c r="D764" s="192"/>
      <c r="E764" s="192"/>
      <c r="F764" s="192"/>
      <c r="G764" s="192"/>
      <c r="H764" s="441"/>
      <c r="I764" s="192"/>
      <c r="J764" s="192"/>
      <c r="K764" s="192"/>
      <c r="L764" s="192"/>
    </row>
    <row r="765" spans="4:12" x14ac:dyDescent="0.35">
      <c r="D765" s="192"/>
      <c r="E765" s="192"/>
      <c r="F765" s="192"/>
      <c r="G765" s="192"/>
      <c r="H765" s="441"/>
      <c r="I765" s="192"/>
      <c r="J765" s="192"/>
      <c r="K765" s="192"/>
      <c r="L765" s="192"/>
    </row>
    <row r="766" spans="4:12" x14ac:dyDescent="0.35">
      <c r="D766" s="192"/>
      <c r="E766" s="192"/>
      <c r="F766" s="192"/>
      <c r="G766" s="192"/>
      <c r="H766" s="441"/>
      <c r="I766" s="192"/>
      <c r="J766" s="192"/>
      <c r="K766" s="192"/>
      <c r="L766" s="192"/>
    </row>
    <row r="767" spans="4:12" x14ac:dyDescent="0.35">
      <c r="D767" s="192"/>
      <c r="E767" s="192"/>
      <c r="F767" s="192"/>
      <c r="G767" s="192"/>
      <c r="H767" s="441"/>
      <c r="I767" s="192"/>
      <c r="J767" s="192"/>
      <c r="K767" s="192"/>
      <c r="L767" s="192"/>
    </row>
    <row r="768" spans="4:12" x14ac:dyDescent="0.35">
      <c r="D768" s="192"/>
      <c r="E768" s="192"/>
      <c r="F768" s="192"/>
      <c r="G768" s="192"/>
      <c r="H768" s="441"/>
      <c r="I768" s="192"/>
      <c r="J768" s="192"/>
      <c r="K768" s="192"/>
      <c r="L768" s="192"/>
    </row>
    <row r="769" spans="4:12" x14ac:dyDescent="0.35">
      <c r="D769" s="192"/>
      <c r="E769" s="192"/>
      <c r="F769" s="192"/>
      <c r="G769" s="192"/>
      <c r="H769" s="441"/>
      <c r="I769" s="192"/>
      <c r="J769" s="192"/>
      <c r="K769" s="192"/>
      <c r="L769" s="192"/>
    </row>
    <row r="770" spans="4:12" x14ac:dyDescent="0.35">
      <c r="D770" s="192"/>
      <c r="E770" s="192"/>
      <c r="F770" s="192"/>
      <c r="G770" s="192"/>
      <c r="H770" s="441"/>
      <c r="I770" s="192"/>
      <c r="J770" s="192"/>
      <c r="K770" s="192"/>
      <c r="L770" s="192"/>
    </row>
    <row r="771" spans="4:12" x14ac:dyDescent="0.35">
      <c r="D771" s="192"/>
      <c r="E771" s="192"/>
      <c r="F771" s="192"/>
      <c r="G771" s="192"/>
      <c r="H771" s="441"/>
      <c r="I771" s="192"/>
      <c r="J771" s="192"/>
      <c r="K771" s="192"/>
      <c r="L771" s="192"/>
    </row>
    <row r="772" spans="4:12" x14ac:dyDescent="0.35">
      <c r="D772" s="192"/>
      <c r="E772" s="192"/>
      <c r="F772" s="192"/>
      <c r="G772" s="192"/>
      <c r="H772" s="441"/>
      <c r="I772" s="192"/>
      <c r="J772" s="192"/>
      <c r="K772" s="192"/>
      <c r="L772" s="192"/>
    </row>
    <row r="773" spans="4:12" x14ac:dyDescent="0.35">
      <c r="D773" s="192"/>
      <c r="E773" s="192"/>
      <c r="F773" s="192"/>
      <c r="G773" s="192"/>
      <c r="H773" s="441"/>
      <c r="I773" s="192"/>
      <c r="J773" s="192"/>
      <c r="K773" s="192"/>
      <c r="L773" s="192"/>
    </row>
    <row r="774" spans="4:12" x14ac:dyDescent="0.35">
      <c r="D774" s="192"/>
      <c r="E774" s="192"/>
      <c r="F774" s="192"/>
      <c r="G774" s="192"/>
      <c r="H774" s="441"/>
      <c r="I774" s="192"/>
      <c r="J774" s="192"/>
      <c r="K774" s="192"/>
      <c r="L774" s="192"/>
    </row>
    <row r="775" spans="4:12" x14ac:dyDescent="0.35">
      <c r="D775" s="192"/>
      <c r="E775" s="192"/>
      <c r="F775" s="192"/>
      <c r="G775" s="192"/>
      <c r="H775" s="441"/>
      <c r="I775" s="192"/>
      <c r="J775" s="192"/>
      <c r="K775" s="192"/>
      <c r="L775" s="192"/>
    </row>
    <row r="776" spans="4:12" x14ac:dyDescent="0.35">
      <c r="D776" s="192"/>
      <c r="E776" s="192"/>
      <c r="F776" s="192"/>
      <c r="G776" s="192"/>
      <c r="H776" s="441"/>
      <c r="I776" s="192"/>
      <c r="J776" s="192"/>
      <c r="K776" s="192"/>
      <c r="L776" s="192"/>
    </row>
    <row r="777" spans="4:12" x14ac:dyDescent="0.35">
      <c r="D777" s="192"/>
      <c r="E777" s="192"/>
      <c r="F777" s="192"/>
      <c r="G777" s="192"/>
      <c r="H777" s="441"/>
      <c r="I777" s="192"/>
      <c r="J777" s="192"/>
      <c r="K777" s="192"/>
      <c r="L777" s="192"/>
    </row>
    <row r="778" spans="4:12" x14ac:dyDescent="0.35">
      <c r="D778" s="192"/>
      <c r="E778" s="192"/>
      <c r="F778" s="192"/>
      <c r="G778" s="192"/>
      <c r="H778" s="441"/>
      <c r="I778" s="192"/>
      <c r="J778" s="192"/>
      <c r="K778" s="192"/>
      <c r="L778" s="192"/>
    </row>
    <row r="779" spans="4:12" x14ac:dyDescent="0.35">
      <c r="D779" s="192"/>
      <c r="E779" s="192"/>
      <c r="F779" s="192"/>
      <c r="G779" s="192"/>
      <c r="H779" s="441"/>
      <c r="I779" s="192"/>
      <c r="J779" s="192"/>
      <c r="K779" s="192"/>
      <c r="L779" s="192"/>
    </row>
    <row r="780" spans="4:12" x14ac:dyDescent="0.35">
      <c r="D780" s="192"/>
      <c r="E780" s="192"/>
      <c r="F780" s="192"/>
      <c r="G780" s="192"/>
      <c r="H780" s="441"/>
      <c r="I780" s="192"/>
      <c r="J780" s="192"/>
      <c r="K780" s="192"/>
      <c r="L780" s="192"/>
    </row>
    <row r="781" spans="4:12" x14ac:dyDescent="0.35">
      <c r="D781" s="192"/>
      <c r="E781" s="192"/>
      <c r="F781" s="192"/>
      <c r="G781" s="192"/>
      <c r="H781" s="441"/>
      <c r="I781" s="192"/>
      <c r="J781" s="192"/>
      <c r="K781" s="192"/>
      <c r="L781" s="192"/>
    </row>
    <row r="782" spans="4:12" x14ac:dyDescent="0.35">
      <c r="D782" s="192"/>
      <c r="E782" s="192"/>
      <c r="F782" s="192"/>
      <c r="G782" s="192"/>
      <c r="H782" s="441"/>
      <c r="I782" s="192"/>
      <c r="J782" s="192"/>
      <c r="K782" s="192"/>
      <c r="L782" s="192"/>
    </row>
    <row r="783" spans="4:12" x14ac:dyDescent="0.35">
      <c r="D783" s="192"/>
      <c r="E783" s="192"/>
      <c r="F783" s="192"/>
      <c r="G783" s="192"/>
      <c r="H783" s="441"/>
      <c r="I783" s="192"/>
      <c r="J783" s="192"/>
      <c r="K783" s="192"/>
      <c r="L783" s="192"/>
    </row>
    <row r="784" spans="4:12" x14ac:dyDescent="0.35">
      <c r="D784" s="192"/>
      <c r="E784" s="192"/>
      <c r="F784" s="192"/>
      <c r="G784" s="192"/>
      <c r="H784" s="441"/>
      <c r="I784" s="192"/>
      <c r="J784" s="192"/>
      <c r="K784" s="192"/>
      <c r="L784" s="192"/>
    </row>
    <row r="785" spans="4:12" x14ac:dyDescent="0.35">
      <c r="D785" s="192"/>
      <c r="E785" s="192"/>
      <c r="F785" s="192"/>
      <c r="G785" s="192"/>
      <c r="H785" s="441"/>
      <c r="I785" s="192"/>
      <c r="J785" s="192"/>
      <c r="K785" s="192"/>
      <c r="L785" s="192"/>
    </row>
    <row r="786" spans="4:12" x14ac:dyDescent="0.35">
      <c r="D786" s="192"/>
      <c r="E786" s="192"/>
      <c r="F786" s="192"/>
      <c r="G786" s="192"/>
      <c r="H786" s="441"/>
      <c r="I786" s="192"/>
      <c r="J786" s="192"/>
      <c r="K786" s="192"/>
      <c r="L786" s="192"/>
    </row>
    <row r="787" spans="4:12" x14ac:dyDescent="0.35">
      <c r="D787" s="192"/>
      <c r="E787" s="192"/>
      <c r="F787" s="192"/>
      <c r="G787" s="192"/>
      <c r="H787" s="441"/>
      <c r="I787" s="192"/>
      <c r="J787" s="192"/>
      <c r="K787" s="192"/>
      <c r="L787" s="192"/>
    </row>
    <row r="788" spans="4:12" x14ac:dyDescent="0.35">
      <c r="D788" s="192"/>
      <c r="E788" s="192"/>
      <c r="F788" s="192"/>
      <c r="G788" s="192"/>
      <c r="H788" s="441"/>
      <c r="I788" s="192"/>
      <c r="J788" s="192"/>
      <c r="K788" s="192"/>
      <c r="L788" s="192"/>
    </row>
    <row r="789" spans="4:12" x14ac:dyDescent="0.35">
      <c r="D789" s="192"/>
      <c r="E789" s="192"/>
      <c r="F789" s="192"/>
      <c r="G789" s="192"/>
      <c r="H789" s="441"/>
      <c r="I789" s="192"/>
      <c r="J789" s="192"/>
      <c r="K789" s="192"/>
      <c r="L789" s="192"/>
    </row>
    <row r="790" spans="4:12" x14ac:dyDescent="0.35">
      <c r="D790" s="192"/>
      <c r="E790" s="192"/>
      <c r="F790" s="192"/>
      <c r="G790" s="192"/>
      <c r="H790" s="441"/>
      <c r="I790" s="192"/>
      <c r="J790" s="192"/>
      <c r="K790" s="192"/>
      <c r="L790" s="192"/>
    </row>
    <row r="791" spans="4:12" x14ac:dyDescent="0.35">
      <c r="D791" s="192"/>
      <c r="E791" s="192"/>
      <c r="F791" s="192"/>
      <c r="G791" s="192"/>
      <c r="H791" s="441"/>
      <c r="I791" s="192"/>
      <c r="J791" s="192"/>
      <c r="K791" s="192"/>
      <c r="L791" s="192"/>
    </row>
    <row r="792" spans="4:12" x14ac:dyDescent="0.35">
      <c r="D792" s="192"/>
      <c r="E792" s="192"/>
      <c r="F792" s="192"/>
      <c r="G792" s="192"/>
      <c r="H792" s="441"/>
      <c r="I792" s="192"/>
      <c r="J792" s="192"/>
      <c r="K792" s="192"/>
      <c r="L792" s="192"/>
    </row>
    <row r="793" spans="4:12" x14ac:dyDescent="0.35">
      <c r="D793" s="192"/>
      <c r="E793" s="192"/>
      <c r="F793" s="192"/>
      <c r="G793" s="192"/>
      <c r="H793" s="441"/>
      <c r="I793" s="192"/>
      <c r="J793" s="192"/>
      <c r="K793" s="192"/>
      <c r="L793" s="192"/>
    </row>
    <row r="794" spans="4:12" x14ac:dyDescent="0.35">
      <c r="D794" s="192"/>
      <c r="E794" s="192"/>
      <c r="F794" s="192"/>
      <c r="G794" s="192"/>
      <c r="H794" s="441"/>
      <c r="I794" s="192"/>
      <c r="J794" s="192"/>
      <c r="K794" s="192"/>
      <c r="L794" s="192"/>
    </row>
    <row r="795" spans="4:12" x14ac:dyDescent="0.35">
      <c r="D795" s="192"/>
      <c r="E795" s="192"/>
      <c r="F795" s="192"/>
      <c r="G795" s="192"/>
      <c r="H795" s="441"/>
      <c r="I795" s="192"/>
      <c r="J795" s="192"/>
      <c r="K795" s="192"/>
      <c r="L795" s="192"/>
    </row>
    <row r="796" spans="4:12" x14ac:dyDescent="0.35">
      <c r="D796" s="192"/>
      <c r="E796" s="192"/>
      <c r="F796" s="192"/>
      <c r="G796" s="192"/>
      <c r="H796" s="441"/>
      <c r="I796" s="192"/>
      <c r="J796" s="192"/>
      <c r="K796" s="192"/>
      <c r="L796" s="192"/>
    </row>
    <row r="797" spans="4:12" x14ac:dyDescent="0.35">
      <c r="D797" s="192"/>
      <c r="E797" s="192"/>
      <c r="F797" s="192"/>
      <c r="G797" s="192"/>
      <c r="H797" s="441"/>
      <c r="I797" s="192"/>
      <c r="J797" s="192"/>
      <c r="K797" s="192"/>
      <c r="L797" s="192"/>
    </row>
    <row r="798" spans="4:12" x14ac:dyDescent="0.35">
      <c r="D798" s="192"/>
      <c r="E798" s="192"/>
      <c r="F798" s="192"/>
      <c r="G798" s="192"/>
      <c r="H798" s="441"/>
      <c r="I798" s="192"/>
      <c r="J798" s="192"/>
      <c r="K798" s="192"/>
      <c r="L798" s="192"/>
    </row>
    <row r="799" spans="4:12" x14ac:dyDescent="0.35">
      <c r="D799" s="192"/>
      <c r="E799" s="192"/>
      <c r="F799" s="192"/>
      <c r="G799" s="192"/>
      <c r="H799" s="441"/>
      <c r="I799" s="192"/>
      <c r="J799" s="192"/>
      <c r="K799" s="192"/>
      <c r="L799" s="192"/>
    </row>
    <row r="800" spans="4:12" x14ac:dyDescent="0.35">
      <c r="D800" s="192"/>
      <c r="E800" s="192"/>
      <c r="F800" s="192"/>
      <c r="G800" s="192"/>
      <c r="H800" s="441"/>
      <c r="I800" s="192"/>
      <c r="J800" s="192"/>
      <c r="K800" s="192"/>
      <c r="L800" s="192"/>
    </row>
    <row r="801" spans="4:12" x14ac:dyDescent="0.35">
      <c r="D801" s="192"/>
      <c r="E801" s="192"/>
      <c r="F801" s="192"/>
      <c r="G801" s="192"/>
      <c r="H801" s="441"/>
      <c r="I801" s="192"/>
      <c r="J801" s="192"/>
      <c r="K801" s="192"/>
      <c r="L801" s="192"/>
    </row>
    <row r="802" spans="4:12" x14ac:dyDescent="0.35">
      <c r="D802" s="192"/>
      <c r="E802" s="192"/>
      <c r="F802" s="192"/>
      <c r="G802" s="192"/>
      <c r="H802" s="441"/>
      <c r="I802" s="192"/>
      <c r="J802" s="192"/>
      <c r="K802" s="192"/>
      <c r="L802" s="192"/>
    </row>
    <row r="803" spans="4:12" x14ac:dyDescent="0.35">
      <c r="D803" s="192"/>
      <c r="E803" s="192"/>
      <c r="F803" s="192"/>
      <c r="G803" s="192"/>
      <c r="H803" s="441"/>
      <c r="I803" s="192"/>
      <c r="J803" s="192"/>
      <c r="K803" s="192"/>
      <c r="L803" s="192"/>
    </row>
    <row r="804" spans="4:12" x14ac:dyDescent="0.35">
      <c r="D804" s="192"/>
      <c r="E804" s="192"/>
      <c r="F804" s="192"/>
      <c r="G804" s="192"/>
      <c r="H804" s="441"/>
      <c r="I804" s="192"/>
      <c r="J804" s="192"/>
      <c r="K804" s="192"/>
      <c r="L804" s="192"/>
    </row>
    <row r="805" spans="4:12" x14ac:dyDescent="0.35">
      <c r="D805" s="192"/>
      <c r="E805" s="192"/>
      <c r="F805" s="192"/>
      <c r="G805" s="192"/>
      <c r="H805" s="441"/>
      <c r="I805" s="192"/>
      <c r="J805" s="192"/>
      <c r="K805" s="192"/>
      <c r="L805" s="192"/>
    </row>
    <row r="806" spans="4:12" x14ac:dyDescent="0.35">
      <c r="D806" s="192"/>
      <c r="E806" s="192"/>
      <c r="F806" s="192"/>
      <c r="G806" s="192"/>
      <c r="H806" s="441"/>
      <c r="I806" s="192"/>
      <c r="J806" s="192"/>
      <c r="K806" s="192"/>
      <c r="L806" s="192"/>
    </row>
    <row r="807" spans="4:12" x14ac:dyDescent="0.35">
      <c r="D807" s="192"/>
      <c r="E807" s="192"/>
      <c r="F807" s="192"/>
      <c r="G807" s="192"/>
      <c r="H807" s="441"/>
      <c r="I807" s="192"/>
      <c r="J807" s="192"/>
      <c r="K807" s="192"/>
      <c r="L807" s="192"/>
    </row>
    <row r="808" spans="4:12" x14ac:dyDescent="0.35">
      <c r="D808" s="192"/>
      <c r="E808" s="192"/>
      <c r="F808" s="192"/>
      <c r="G808" s="192"/>
      <c r="H808" s="441"/>
      <c r="I808" s="192"/>
      <c r="J808" s="192"/>
      <c r="K808" s="192"/>
      <c r="L808" s="192"/>
    </row>
    <row r="809" spans="4:12" x14ac:dyDescent="0.35">
      <c r="D809" s="192"/>
      <c r="E809" s="192"/>
      <c r="F809" s="192"/>
      <c r="G809" s="192"/>
      <c r="H809" s="441"/>
      <c r="I809" s="192"/>
      <c r="J809" s="192"/>
      <c r="K809" s="192"/>
      <c r="L809" s="192"/>
    </row>
    <row r="810" spans="4:12" x14ac:dyDescent="0.35">
      <c r="D810" s="192"/>
      <c r="E810" s="192"/>
      <c r="F810" s="192"/>
      <c r="G810" s="192"/>
      <c r="H810" s="441"/>
      <c r="I810" s="192"/>
      <c r="J810" s="192"/>
      <c r="K810" s="192"/>
      <c r="L810" s="192"/>
    </row>
    <row r="811" spans="4:12" x14ac:dyDescent="0.35">
      <c r="D811" s="192"/>
      <c r="E811" s="192"/>
      <c r="F811" s="192"/>
      <c r="G811" s="192"/>
      <c r="H811" s="441"/>
      <c r="I811" s="192"/>
      <c r="J811" s="192"/>
      <c r="K811" s="192"/>
      <c r="L811" s="192"/>
    </row>
    <row r="812" spans="4:12" x14ac:dyDescent="0.35">
      <c r="D812" s="192"/>
      <c r="E812" s="192"/>
      <c r="F812" s="192"/>
      <c r="G812" s="192"/>
      <c r="H812" s="441"/>
      <c r="I812" s="192"/>
      <c r="J812" s="192"/>
      <c r="K812" s="192"/>
      <c r="L812" s="192"/>
    </row>
    <row r="813" spans="4:12" x14ac:dyDescent="0.35">
      <c r="D813" s="192"/>
      <c r="E813" s="192"/>
      <c r="F813" s="192"/>
      <c r="G813" s="192"/>
      <c r="H813" s="441"/>
      <c r="I813" s="192"/>
      <c r="J813" s="192"/>
      <c r="K813" s="192"/>
      <c r="L813" s="192"/>
    </row>
    <row r="814" spans="4:12" x14ac:dyDescent="0.35">
      <c r="D814" s="192"/>
      <c r="E814" s="192"/>
      <c r="F814" s="192"/>
      <c r="G814" s="192"/>
      <c r="H814" s="441"/>
      <c r="I814" s="192"/>
      <c r="J814" s="192"/>
      <c r="K814" s="192"/>
      <c r="L814" s="192"/>
    </row>
    <row r="815" spans="4:12" x14ac:dyDescent="0.35">
      <c r="D815" s="192"/>
      <c r="E815" s="192"/>
      <c r="F815" s="192"/>
      <c r="G815" s="192"/>
      <c r="H815" s="441"/>
      <c r="I815" s="192"/>
      <c r="J815" s="192"/>
      <c r="K815" s="192"/>
      <c r="L815" s="192"/>
    </row>
    <row r="816" spans="4:12" x14ac:dyDescent="0.35">
      <c r="D816" s="192"/>
      <c r="E816" s="192"/>
      <c r="F816" s="192"/>
      <c r="G816" s="192"/>
      <c r="H816" s="441"/>
      <c r="I816" s="192"/>
      <c r="J816" s="192"/>
      <c r="K816" s="192"/>
      <c r="L816" s="192"/>
    </row>
    <row r="817" spans="4:12" x14ac:dyDescent="0.35">
      <c r="D817" s="192"/>
      <c r="E817" s="192"/>
      <c r="F817" s="192"/>
      <c r="G817" s="192"/>
      <c r="H817" s="441"/>
      <c r="I817" s="192"/>
      <c r="J817" s="192"/>
      <c r="K817" s="192"/>
      <c r="L817" s="192"/>
    </row>
    <row r="818" spans="4:12" x14ac:dyDescent="0.35">
      <c r="D818" s="192"/>
      <c r="E818" s="192"/>
      <c r="F818" s="192"/>
      <c r="G818" s="192"/>
      <c r="H818" s="441"/>
      <c r="I818" s="192"/>
      <c r="J818" s="192"/>
      <c r="K818" s="192"/>
      <c r="L818" s="192"/>
    </row>
    <row r="819" spans="4:12" x14ac:dyDescent="0.35">
      <c r="D819" s="192"/>
      <c r="E819" s="192"/>
      <c r="F819" s="192"/>
      <c r="G819" s="192"/>
      <c r="H819" s="441"/>
      <c r="I819" s="192"/>
      <c r="J819" s="192"/>
      <c r="K819" s="192"/>
      <c r="L819" s="192"/>
    </row>
    <row r="820" spans="4:12" x14ac:dyDescent="0.35">
      <c r="D820" s="192"/>
      <c r="E820" s="192"/>
      <c r="F820" s="192"/>
      <c r="G820" s="192"/>
      <c r="H820" s="441"/>
      <c r="I820" s="192"/>
      <c r="J820" s="192"/>
      <c r="K820" s="192"/>
      <c r="L820" s="192"/>
    </row>
    <row r="821" spans="4:12" x14ac:dyDescent="0.35">
      <c r="D821" s="192"/>
      <c r="E821" s="192"/>
      <c r="F821" s="192"/>
      <c r="G821" s="192"/>
      <c r="H821" s="441"/>
      <c r="I821" s="192"/>
      <c r="J821" s="192"/>
      <c r="K821" s="192"/>
      <c r="L821" s="192"/>
    </row>
    <row r="822" spans="4:12" x14ac:dyDescent="0.35">
      <c r="D822" s="192"/>
      <c r="E822" s="192"/>
      <c r="F822" s="192"/>
      <c r="G822" s="192"/>
      <c r="H822" s="441"/>
      <c r="I822" s="192"/>
      <c r="J822" s="192"/>
      <c r="K822" s="192"/>
      <c r="L822" s="192"/>
    </row>
    <row r="823" spans="4:12" x14ac:dyDescent="0.35">
      <c r="D823" s="192"/>
      <c r="E823" s="192"/>
      <c r="F823" s="192"/>
      <c r="G823" s="192"/>
      <c r="H823" s="441"/>
      <c r="I823" s="192"/>
      <c r="J823" s="192"/>
      <c r="K823" s="192"/>
      <c r="L823" s="192"/>
    </row>
    <row r="824" spans="4:12" x14ac:dyDescent="0.35">
      <c r="D824" s="192"/>
      <c r="E824" s="192"/>
      <c r="F824" s="192"/>
      <c r="G824" s="192"/>
      <c r="H824" s="441"/>
      <c r="I824" s="192"/>
      <c r="J824" s="192"/>
      <c r="K824" s="192"/>
      <c r="L824" s="192"/>
    </row>
    <row r="825" spans="4:12" x14ac:dyDescent="0.35">
      <c r="D825" s="192"/>
      <c r="E825" s="192"/>
      <c r="F825" s="192"/>
      <c r="G825" s="192"/>
      <c r="H825" s="441"/>
      <c r="I825" s="192"/>
      <c r="J825" s="192"/>
      <c r="K825" s="192"/>
      <c r="L825" s="192"/>
    </row>
    <row r="826" spans="4:12" x14ac:dyDescent="0.35">
      <c r="D826" s="192"/>
      <c r="E826" s="192"/>
      <c r="F826" s="192"/>
      <c r="G826" s="192"/>
      <c r="H826" s="441"/>
      <c r="I826" s="192"/>
      <c r="J826" s="192"/>
      <c r="K826" s="192"/>
      <c r="L826" s="192"/>
    </row>
    <row r="827" spans="4:12" x14ac:dyDescent="0.35">
      <c r="D827" s="192"/>
      <c r="E827" s="192"/>
      <c r="F827" s="192"/>
      <c r="G827" s="192"/>
      <c r="H827" s="441"/>
      <c r="I827" s="192"/>
      <c r="J827" s="192"/>
      <c r="K827" s="192"/>
      <c r="L827" s="192"/>
    </row>
    <row r="828" spans="4:12" x14ac:dyDescent="0.35">
      <c r="D828" s="192"/>
      <c r="E828" s="192"/>
      <c r="F828" s="192"/>
      <c r="G828" s="192"/>
      <c r="H828" s="441"/>
      <c r="I828" s="192"/>
      <c r="J828" s="192"/>
      <c r="K828" s="192"/>
      <c r="L828" s="192"/>
    </row>
    <row r="829" spans="4:12" x14ac:dyDescent="0.35">
      <c r="D829" s="192"/>
      <c r="E829" s="192"/>
      <c r="F829" s="192"/>
      <c r="G829" s="192"/>
      <c r="H829" s="441"/>
      <c r="I829" s="192"/>
      <c r="J829" s="192"/>
      <c r="K829" s="192"/>
      <c r="L829" s="192"/>
    </row>
    <row r="830" spans="4:12" x14ac:dyDescent="0.35">
      <c r="D830" s="192"/>
      <c r="E830" s="192"/>
      <c r="F830" s="192"/>
      <c r="G830" s="192"/>
      <c r="H830" s="441"/>
      <c r="I830" s="192"/>
      <c r="J830" s="192"/>
      <c r="K830" s="192"/>
      <c r="L830" s="192"/>
    </row>
    <row r="831" spans="4:12" x14ac:dyDescent="0.35">
      <c r="D831" s="192"/>
      <c r="E831" s="192"/>
      <c r="F831" s="192"/>
      <c r="G831" s="192"/>
      <c r="H831" s="441"/>
      <c r="I831" s="192"/>
      <c r="J831" s="192"/>
      <c r="K831" s="192"/>
      <c r="L831" s="192"/>
    </row>
    <row r="832" spans="4:12" x14ac:dyDescent="0.35">
      <c r="D832" s="192"/>
      <c r="E832" s="192"/>
      <c r="F832" s="192"/>
      <c r="G832" s="192"/>
      <c r="H832" s="441"/>
      <c r="I832" s="192"/>
      <c r="J832" s="192"/>
      <c r="K832" s="192"/>
      <c r="L832" s="192"/>
    </row>
    <row r="833" spans="4:12" x14ac:dyDescent="0.35">
      <c r="D833" s="192"/>
      <c r="E833" s="192"/>
      <c r="F833" s="192"/>
      <c r="G833" s="192"/>
      <c r="H833" s="441"/>
      <c r="I833" s="192"/>
      <c r="J833" s="192"/>
      <c r="K833" s="192"/>
      <c r="L833" s="192"/>
    </row>
    <row r="834" spans="4:12" x14ac:dyDescent="0.35">
      <c r="D834" s="192"/>
      <c r="E834" s="192"/>
      <c r="F834" s="192"/>
      <c r="G834" s="192"/>
      <c r="H834" s="441"/>
      <c r="I834" s="192"/>
      <c r="J834" s="192"/>
      <c r="K834" s="192"/>
      <c r="L834" s="192"/>
    </row>
    <row r="835" spans="4:12" x14ac:dyDescent="0.35">
      <c r="D835" s="192"/>
      <c r="E835" s="192"/>
      <c r="F835" s="192"/>
      <c r="G835" s="192"/>
      <c r="H835" s="441"/>
      <c r="I835" s="192"/>
      <c r="J835" s="192"/>
      <c r="K835" s="192"/>
      <c r="L835" s="192"/>
    </row>
    <row r="836" spans="4:12" x14ac:dyDescent="0.35">
      <c r="D836" s="192"/>
      <c r="E836" s="192"/>
      <c r="F836" s="192"/>
      <c r="G836" s="192"/>
      <c r="H836" s="441"/>
      <c r="I836" s="192"/>
      <c r="J836" s="192"/>
      <c r="K836" s="192"/>
      <c r="L836" s="192"/>
    </row>
    <row r="837" spans="4:12" x14ac:dyDescent="0.35">
      <c r="D837" s="192"/>
      <c r="E837" s="192"/>
      <c r="F837" s="192"/>
      <c r="G837" s="192"/>
      <c r="H837" s="441"/>
      <c r="I837" s="192"/>
      <c r="J837" s="192"/>
      <c r="K837" s="192"/>
      <c r="L837" s="192"/>
    </row>
    <row r="838" spans="4:12" x14ac:dyDescent="0.35">
      <c r="D838" s="192"/>
      <c r="E838" s="192"/>
      <c r="F838" s="192"/>
      <c r="G838" s="192"/>
      <c r="H838" s="441"/>
      <c r="I838" s="192"/>
      <c r="J838" s="192"/>
      <c r="K838" s="192"/>
      <c r="L838" s="192"/>
    </row>
    <row r="839" spans="4:12" x14ac:dyDescent="0.35">
      <c r="D839" s="192"/>
      <c r="E839" s="192"/>
      <c r="F839" s="192"/>
      <c r="G839" s="192"/>
      <c r="H839" s="441"/>
      <c r="I839" s="192"/>
      <c r="J839" s="192"/>
      <c r="K839" s="192"/>
      <c r="L839" s="192"/>
    </row>
    <row r="840" spans="4:12" x14ac:dyDescent="0.35">
      <c r="D840" s="192"/>
      <c r="E840" s="192"/>
      <c r="F840" s="192"/>
      <c r="G840" s="192"/>
      <c r="H840" s="441"/>
      <c r="I840" s="192"/>
      <c r="J840" s="192"/>
      <c r="K840" s="192"/>
      <c r="L840" s="192"/>
    </row>
    <row r="841" spans="4:12" x14ac:dyDescent="0.35">
      <c r="D841" s="192"/>
      <c r="E841" s="192"/>
      <c r="F841" s="192"/>
      <c r="G841" s="192"/>
      <c r="H841" s="441"/>
      <c r="I841" s="192"/>
      <c r="J841" s="192"/>
      <c r="K841" s="192"/>
      <c r="L841" s="192"/>
    </row>
    <row r="842" spans="4:12" x14ac:dyDescent="0.35">
      <c r="D842" s="192"/>
      <c r="E842" s="192"/>
      <c r="F842" s="192"/>
      <c r="G842" s="192"/>
      <c r="H842" s="441"/>
      <c r="I842" s="192"/>
      <c r="J842" s="192"/>
      <c r="K842" s="192"/>
      <c r="L842" s="192"/>
    </row>
    <row r="843" spans="4:12" x14ac:dyDescent="0.35">
      <c r="D843" s="192"/>
      <c r="E843" s="192"/>
      <c r="F843" s="192"/>
      <c r="G843" s="192"/>
      <c r="H843" s="441"/>
      <c r="I843" s="192"/>
      <c r="J843" s="192"/>
      <c r="K843" s="192"/>
      <c r="L843" s="192"/>
    </row>
    <row r="844" spans="4:12" x14ac:dyDescent="0.35">
      <c r="D844" s="192"/>
      <c r="E844" s="192"/>
      <c r="F844" s="192"/>
      <c r="G844" s="192"/>
      <c r="H844" s="441"/>
      <c r="I844" s="192"/>
      <c r="J844" s="192"/>
      <c r="K844" s="192"/>
      <c r="L844" s="192"/>
    </row>
    <row r="845" spans="4:12" x14ac:dyDescent="0.35">
      <c r="D845" s="192"/>
      <c r="E845" s="192"/>
      <c r="F845" s="192"/>
      <c r="G845" s="192"/>
      <c r="H845" s="441"/>
      <c r="I845" s="192"/>
      <c r="J845" s="192"/>
      <c r="K845" s="192"/>
      <c r="L845" s="192"/>
    </row>
    <row r="846" spans="4:12" x14ac:dyDescent="0.35">
      <c r="D846" s="192"/>
      <c r="E846" s="192"/>
      <c r="F846" s="192"/>
      <c r="G846" s="192"/>
      <c r="H846" s="441"/>
      <c r="I846" s="192"/>
      <c r="J846" s="192"/>
      <c r="K846" s="192"/>
      <c r="L846" s="192"/>
    </row>
    <row r="847" spans="4:12" x14ac:dyDescent="0.35">
      <c r="D847" s="192"/>
      <c r="E847" s="192"/>
      <c r="F847" s="192"/>
      <c r="G847" s="192"/>
      <c r="H847" s="441"/>
      <c r="I847" s="192"/>
      <c r="J847" s="192"/>
      <c r="K847" s="192"/>
      <c r="L847" s="192"/>
    </row>
    <row r="848" spans="4:12" x14ac:dyDescent="0.35">
      <c r="D848" s="192"/>
      <c r="E848" s="192"/>
      <c r="F848" s="192"/>
      <c r="G848" s="192"/>
      <c r="H848" s="441"/>
      <c r="I848" s="192"/>
      <c r="J848" s="192"/>
      <c r="K848" s="192"/>
      <c r="L848" s="192"/>
    </row>
    <row r="849" spans="4:12" x14ac:dyDescent="0.35">
      <c r="D849" s="192"/>
      <c r="E849" s="192"/>
      <c r="F849" s="192"/>
      <c r="G849" s="192"/>
      <c r="H849" s="441"/>
      <c r="I849" s="192"/>
      <c r="J849" s="192"/>
      <c r="K849" s="192"/>
      <c r="L849" s="192"/>
    </row>
    <row r="850" spans="4:12" x14ac:dyDescent="0.35">
      <c r="D850" s="192"/>
      <c r="E850" s="192"/>
      <c r="F850" s="192"/>
      <c r="G850" s="192"/>
      <c r="H850" s="441"/>
      <c r="I850" s="192"/>
      <c r="J850" s="192"/>
      <c r="K850" s="192"/>
      <c r="L850" s="192"/>
    </row>
    <row r="851" spans="4:12" x14ac:dyDescent="0.35">
      <c r="D851" s="192"/>
      <c r="E851" s="192"/>
      <c r="F851" s="192"/>
      <c r="G851" s="192"/>
      <c r="H851" s="441"/>
      <c r="I851" s="192"/>
      <c r="J851" s="192"/>
      <c r="K851" s="192"/>
      <c r="L851" s="192"/>
    </row>
    <row r="852" spans="4:12" x14ac:dyDescent="0.35">
      <c r="D852" s="192"/>
      <c r="E852" s="192"/>
      <c r="F852" s="192"/>
      <c r="G852" s="192"/>
      <c r="H852" s="441"/>
      <c r="I852" s="192"/>
      <c r="J852" s="192"/>
      <c r="K852" s="192"/>
      <c r="L852" s="192"/>
    </row>
    <row r="853" spans="4:12" x14ac:dyDescent="0.35">
      <c r="D853" s="192"/>
      <c r="E853" s="192"/>
      <c r="F853" s="192"/>
      <c r="G853" s="192"/>
      <c r="H853" s="441"/>
      <c r="I853" s="192"/>
      <c r="J853" s="192"/>
      <c r="K853" s="192"/>
      <c r="L853" s="192"/>
    </row>
    <row r="854" spans="4:12" x14ac:dyDescent="0.35">
      <c r="D854" s="192"/>
      <c r="E854" s="192"/>
      <c r="F854" s="192"/>
      <c r="G854" s="192"/>
      <c r="H854" s="441"/>
      <c r="I854" s="192"/>
      <c r="J854" s="192"/>
      <c r="K854" s="192"/>
      <c r="L854" s="192"/>
    </row>
    <row r="855" spans="4:12" x14ac:dyDescent="0.35">
      <c r="D855" s="192"/>
      <c r="E855" s="192"/>
      <c r="F855" s="192"/>
      <c r="G855" s="192"/>
      <c r="H855" s="441"/>
      <c r="I855" s="192"/>
      <c r="J855" s="192"/>
      <c r="K855" s="192"/>
      <c r="L855" s="192"/>
    </row>
    <row r="856" spans="4:12" x14ac:dyDescent="0.35">
      <c r="D856" s="192"/>
      <c r="E856" s="192"/>
      <c r="F856" s="192"/>
      <c r="G856" s="192"/>
      <c r="H856" s="441"/>
      <c r="I856" s="192"/>
      <c r="J856" s="192"/>
      <c r="K856" s="192"/>
      <c r="L856" s="192"/>
    </row>
    <row r="857" spans="4:12" x14ac:dyDescent="0.35">
      <c r="D857" s="192"/>
      <c r="E857" s="192"/>
      <c r="F857" s="192"/>
      <c r="G857" s="192"/>
      <c r="H857" s="441"/>
      <c r="I857" s="192"/>
      <c r="J857" s="192"/>
      <c r="K857" s="192"/>
      <c r="L857" s="192"/>
    </row>
    <row r="858" spans="4:12" x14ac:dyDescent="0.35">
      <c r="D858" s="192"/>
      <c r="E858" s="192"/>
      <c r="F858" s="192"/>
      <c r="G858" s="192"/>
      <c r="H858" s="441"/>
      <c r="I858" s="192"/>
      <c r="J858" s="192"/>
      <c r="K858" s="192"/>
      <c r="L858" s="192"/>
    </row>
    <row r="859" spans="4:12" x14ac:dyDescent="0.35">
      <c r="D859" s="192"/>
      <c r="E859" s="192"/>
      <c r="F859" s="192"/>
      <c r="G859" s="192"/>
      <c r="H859" s="441"/>
      <c r="I859" s="192"/>
      <c r="J859" s="192"/>
      <c r="K859" s="192"/>
      <c r="L859" s="192"/>
    </row>
    <row r="860" spans="4:12" x14ac:dyDescent="0.35">
      <c r="D860" s="192"/>
      <c r="E860" s="192"/>
      <c r="F860" s="192"/>
      <c r="G860" s="192"/>
      <c r="H860" s="441"/>
      <c r="I860" s="192"/>
      <c r="J860" s="192"/>
      <c r="K860" s="192"/>
      <c r="L860" s="192"/>
    </row>
    <row r="861" spans="4:12" x14ac:dyDescent="0.35">
      <c r="D861" s="192"/>
      <c r="E861" s="192"/>
      <c r="F861" s="192"/>
      <c r="G861" s="192"/>
      <c r="H861" s="441"/>
      <c r="I861" s="192"/>
      <c r="J861" s="192"/>
      <c r="K861" s="192"/>
      <c r="L861" s="192"/>
    </row>
    <row r="862" spans="4:12" x14ac:dyDescent="0.35">
      <c r="D862" s="192"/>
      <c r="E862" s="192"/>
      <c r="F862" s="192"/>
      <c r="G862" s="192"/>
      <c r="H862" s="441"/>
      <c r="I862" s="192"/>
      <c r="J862" s="192"/>
      <c r="K862" s="192"/>
      <c r="L862" s="192"/>
    </row>
    <row r="863" spans="4:12" x14ac:dyDescent="0.35">
      <c r="D863" s="192"/>
      <c r="E863" s="192"/>
      <c r="F863" s="192"/>
      <c r="G863" s="192"/>
      <c r="H863" s="441"/>
      <c r="I863" s="192"/>
      <c r="J863" s="192"/>
      <c r="K863" s="192"/>
      <c r="L863" s="192"/>
    </row>
    <row r="864" spans="4:12" x14ac:dyDescent="0.35">
      <c r="D864" s="192"/>
      <c r="E864" s="192"/>
      <c r="F864" s="192"/>
      <c r="G864" s="192"/>
      <c r="H864" s="441"/>
      <c r="I864" s="192"/>
      <c r="J864" s="192"/>
      <c r="K864" s="192"/>
      <c r="L864" s="192"/>
    </row>
    <row r="865" spans="4:12" x14ac:dyDescent="0.35">
      <c r="D865" s="192"/>
      <c r="E865" s="192"/>
      <c r="F865" s="192"/>
      <c r="G865" s="192"/>
      <c r="H865" s="441"/>
      <c r="I865" s="192"/>
      <c r="J865" s="192"/>
      <c r="K865" s="192"/>
      <c r="L865" s="192"/>
    </row>
    <row r="866" spans="4:12" x14ac:dyDescent="0.35">
      <c r="D866" s="192"/>
      <c r="E866" s="192"/>
      <c r="F866" s="192"/>
      <c r="G866" s="192"/>
      <c r="H866" s="441"/>
      <c r="I866" s="192"/>
      <c r="J866" s="192"/>
      <c r="K866" s="192"/>
      <c r="L866" s="192"/>
    </row>
    <row r="867" spans="4:12" x14ac:dyDescent="0.35">
      <c r="D867" s="192"/>
      <c r="E867" s="192"/>
      <c r="F867" s="192"/>
      <c r="G867" s="192"/>
      <c r="H867" s="441"/>
      <c r="I867" s="192"/>
      <c r="J867" s="192"/>
      <c r="K867" s="192"/>
      <c r="L867" s="192"/>
    </row>
    <row r="868" spans="4:12" x14ac:dyDescent="0.35">
      <c r="D868" s="192"/>
      <c r="E868" s="192"/>
      <c r="F868" s="192"/>
      <c r="G868" s="192"/>
      <c r="H868" s="441"/>
      <c r="I868" s="192"/>
      <c r="J868" s="192"/>
      <c r="K868" s="192"/>
      <c r="L868" s="192"/>
    </row>
    <row r="869" spans="4:12" x14ac:dyDescent="0.35">
      <c r="D869" s="192"/>
      <c r="E869" s="192"/>
      <c r="F869" s="192"/>
      <c r="G869" s="192"/>
      <c r="H869" s="441"/>
      <c r="I869" s="192"/>
      <c r="J869" s="192"/>
      <c r="K869" s="192"/>
      <c r="L869" s="192"/>
    </row>
    <row r="870" spans="4:12" x14ac:dyDescent="0.35">
      <c r="D870" s="192"/>
      <c r="E870" s="192"/>
      <c r="F870" s="192"/>
      <c r="G870" s="192"/>
      <c r="H870" s="441"/>
      <c r="I870" s="192"/>
      <c r="J870" s="192"/>
      <c r="K870" s="192"/>
      <c r="L870" s="192"/>
    </row>
    <row r="871" spans="4:12" x14ac:dyDescent="0.35">
      <c r="D871" s="192"/>
      <c r="E871" s="192"/>
      <c r="F871" s="192"/>
      <c r="G871" s="192"/>
      <c r="H871" s="441"/>
      <c r="I871" s="192"/>
      <c r="J871" s="192"/>
      <c r="K871" s="192"/>
      <c r="L871" s="192"/>
    </row>
    <row r="872" spans="4:12" x14ac:dyDescent="0.35">
      <c r="D872" s="192"/>
      <c r="E872" s="192"/>
      <c r="F872" s="192"/>
      <c r="G872" s="192"/>
      <c r="H872" s="441"/>
      <c r="I872" s="192"/>
      <c r="J872" s="192"/>
      <c r="K872" s="192"/>
      <c r="L872" s="192"/>
    </row>
    <row r="873" spans="4:12" x14ac:dyDescent="0.35">
      <c r="D873" s="192"/>
      <c r="E873" s="192"/>
      <c r="F873" s="192"/>
      <c r="G873" s="192"/>
      <c r="H873" s="441"/>
      <c r="I873" s="192"/>
      <c r="J873" s="192"/>
      <c r="K873" s="192"/>
      <c r="L873" s="192"/>
    </row>
    <row r="874" spans="4:12" x14ac:dyDescent="0.35">
      <c r="D874" s="192"/>
      <c r="E874" s="192"/>
      <c r="F874" s="192"/>
      <c r="G874" s="192"/>
      <c r="H874" s="441"/>
      <c r="I874" s="192"/>
      <c r="J874" s="192"/>
      <c r="K874" s="192"/>
      <c r="L874" s="192"/>
    </row>
    <row r="875" spans="4:12" x14ac:dyDescent="0.35">
      <c r="D875" s="192"/>
      <c r="E875" s="192"/>
      <c r="F875" s="192"/>
      <c r="G875" s="192"/>
      <c r="H875" s="441"/>
      <c r="I875" s="192"/>
      <c r="J875" s="192"/>
      <c r="K875" s="192"/>
      <c r="L875" s="192"/>
    </row>
    <row r="876" spans="4:12" x14ac:dyDescent="0.35">
      <c r="D876" s="192"/>
      <c r="E876" s="192"/>
      <c r="F876" s="192"/>
      <c r="G876" s="192"/>
      <c r="H876" s="441"/>
      <c r="I876" s="192"/>
      <c r="J876" s="192"/>
      <c r="K876" s="192"/>
      <c r="L876" s="192"/>
    </row>
    <row r="877" spans="4:12" x14ac:dyDescent="0.35">
      <c r="D877" s="192"/>
      <c r="E877" s="192"/>
      <c r="F877" s="192"/>
      <c r="G877" s="192"/>
      <c r="H877" s="441"/>
      <c r="I877" s="192"/>
      <c r="J877" s="192"/>
      <c r="K877" s="192"/>
      <c r="L877" s="192"/>
    </row>
    <row r="878" spans="4:12" x14ac:dyDescent="0.35">
      <c r="D878" s="192"/>
      <c r="E878" s="192"/>
      <c r="F878" s="192"/>
      <c r="G878" s="192"/>
      <c r="H878" s="441"/>
      <c r="I878" s="192"/>
      <c r="J878" s="192"/>
      <c r="K878" s="192"/>
      <c r="L878" s="192"/>
    </row>
    <row r="879" spans="4:12" x14ac:dyDescent="0.35">
      <c r="D879" s="192"/>
      <c r="E879" s="192"/>
      <c r="F879" s="192"/>
      <c r="G879" s="192"/>
      <c r="H879" s="441"/>
      <c r="I879" s="192"/>
      <c r="J879" s="192"/>
      <c r="K879" s="192"/>
      <c r="L879" s="192"/>
    </row>
    <row r="880" spans="4:12" x14ac:dyDescent="0.35">
      <c r="D880" s="192"/>
      <c r="E880" s="192"/>
      <c r="F880" s="192"/>
      <c r="G880" s="192"/>
      <c r="H880" s="441"/>
      <c r="I880" s="192"/>
      <c r="J880" s="192"/>
      <c r="K880" s="192"/>
      <c r="L880" s="192"/>
    </row>
    <row r="881" spans="4:12" x14ac:dyDescent="0.35">
      <c r="D881" s="192"/>
      <c r="E881" s="192"/>
      <c r="F881" s="192"/>
      <c r="G881" s="192"/>
      <c r="H881" s="441"/>
      <c r="I881" s="192"/>
      <c r="J881" s="192"/>
      <c r="K881" s="192"/>
      <c r="L881" s="192"/>
    </row>
    <row r="882" spans="4:12" x14ac:dyDescent="0.35">
      <c r="D882" s="192"/>
      <c r="E882" s="192"/>
      <c r="F882" s="192"/>
      <c r="G882" s="192"/>
      <c r="H882" s="441"/>
      <c r="I882" s="192"/>
      <c r="J882" s="192"/>
      <c r="K882" s="192"/>
      <c r="L882" s="192"/>
    </row>
    <row r="883" spans="4:12" x14ac:dyDescent="0.35">
      <c r="D883" s="192"/>
      <c r="E883" s="192"/>
      <c r="F883" s="192"/>
      <c r="G883" s="192"/>
      <c r="H883" s="441"/>
      <c r="I883" s="192"/>
      <c r="J883" s="192"/>
      <c r="K883" s="192"/>
      <c r="L883" s="192"/>
    </row>
    <row r="884" spans="4:12" x14ac:dyDescent="0.35">
      <c r="D884" s="192"/>
      <c r="E884" s="192"/>
      <c r="F884" s="192"/>
      <c r="G884" s="192"/>
      <c r="H884" s="441"/>
      <c r="I884" s="192"/>
      <c r="J884" s="192"/>
      <c r="K884" s="192"/>
      <c r="L884" s="192"/>
    </row>
    <row r="885" spans="4:12" x14ac:dyDescent="0.35">
      <c r="D885" s="192"/>
      <c r="E885" s="192"/>
      <c r="F885" s="192"/>
      <c r="G885" s="192"/>
      <c r="H885" s="441"/>
      <c r="I885" s="192"/>
      <c r="J885" s="192"/>
      <c r="K885" s="192"/>
      <c r="L885" s="192"/>
    </row>
    <row r="886" spans="4:12" x14ac:dyDescent="0.35">
      <c r="D886" s="192"/>
      <c r="E886" s="192"/>
      <c r="F886" s="192"/>
      <c r="G886" s="192"/>
      <c r="H886" s="441"/>
      <c r="I886" s="192"/>
      <c r="J886" s="192"/>
      <c r="K886" s="192"/>
      <c r="L886" s="192"/>
    </row>
    <row r="887" spans="4:12" x14ac:dyDescent="0.35">
      <c r="D887" s="192"/>
      <c r="E887" s="192"/>
      <c r="F887" s="192"/>
      <c r="G887" s="192"/>
      <c r="H887" s="441"/>
      <c r="I887" s="192"/>
      <c r="J887" s="192"/>
      <c r="K887" s="192"/>
      <c r="L887" s="192"/>
    </row>
    <row r="888" spans="4:12" x14ac:dyDescent="0.35">
      <c r="D888" s="192"/>
      <c r="E888" s="192"/>
      <c r="F888" s="192"/>
      <c r="G888" s="192"/>
      <c r="H888" s="441"/>
      <c r="I888" s="192"/>
      <c r="J888" s="192"/>
      <c r="K888" s="192"/>
      <c r="L888" s="192"/>
    </row>
    <row r="889" spans="4:12" x14ac:dyDescent="0.35">
      <c r="D889" s="192"/>
      <c r="E889" s="192"/>
      <c r="F889" s="192"/>
      <c r="G889" s="192"/>
      <c r="H889" s="441"/>
      <c r="I889" s="192"/>
      <c r="J889" s="192"/>
      <c r="K889" s="192"/>
      <c r="L889" s="192"/>
    </row>
    <row r="890" spans="4:12" x14ac:dyDescent="0.35">
      <c r="D890" s="192"/>
      <c r="E890" s="192"/>
      <c r="F890" s="192"/>
      <c r="G890" s="192"/>
      <c r="H890" s="441"/>
      <c r="I890" s="192"/>
      <c r="J890" s="192"/>
      <c r="K890" s="192"/>
      <c r="L890" s="192"/>
    </row>
    <row r="891" spans="4:12" x14ac:dyDescent="0.35">
      <c r="D891" s="192"/>
      <c r="E891" s="192"/>
      <c r="F891" s="192"/>
      <c r="G891" s="192"/>
      <c r="H891" s="441"/>
      <c r="I891" s="192"/>
      <c r="J891" s="192"/>
      <c r="K891" s="192"/>
      <c r="L891" s="192"/>
    </row>
    <row r="892" spans="4:12" x14ac:dyDescent="0.35">
      <c r="D892" s="192"/>
      <c r="E892" s="192"/>
      <c r="F892" s="192"/>
      <c r="G892" s="192"/>
      <c r="H892" s="441"/>
      <c r="I892" s="192"/>
      <c r="J892" s="192"/>
      <c r="K892" s="192"/>
      <c r="L892" s="192"/>
    </row>
    <row r="893" spans="4:12" x14ac:dyDescent="0.35">
      <c r="D893" s="192"/>
      <c r="E893" s="192"/>
      <c r="F893" s="192"/>
      <c r="G893" s="192"/>
      <c r="H893" s="441"/>
      <c r="I893" s="192"/>
      <c r="J893" s="192"/>
      <c r="K893" s="192"/>
      <c r="L893" s="192"/>
    </row>
    <row r="894" spans="4:12" x14ac:dyDescent="0.35">
      <c r="D894" s="192"/>
      <c r="E894" s="192"/>
      <c r="F894" s="192"/>
      <c r="G894" s="192"/>
      <c r="H894" s="441"/>
      <c r="I894" s="192"/>
      <c r="J894" s="192"/>
      <c r="K894" s="192"/>
      <c r="L894" s="192"/>
    </row>
    <row r="895" spans="4:12" x14ac:dyDescent="0.35">
      <c r="D895" s="192"/>
      <c r="E895" s="192"/>
      <c r="F895" s="192"/>
      <c r="G895" s="192"/>
      <c r="H895" s="441"/>
      <c r="I895" s="192"/>
      <c r="J895" s="192"/>
      <c r="K895" s="192"/>
      <c r="L895" s="192"/>
    </row>
    <row r="896" spans="4:12" x14ac:dyDescent="0.35">
      <c r="D896" s="192"/>
      <c r="E896" s="192"/>
      <c r="F896" s="192"/>
      <c r="G896" s="192"/>
      <c r="H896" s="441"/>
      <c r="I896" s="192"/>
      <c r="J896" s="192"/>
      <c r="K896" s="192"/>
      <c r="L896" s="192"/>
    </row>
    <row r="897" spans="4:12" x14ac:dyDescent="0.35">
      <c r="D897" s="192"/>
      <c r="E897" s="192"/>
      <c r="F897" s="192"/>
      <c r="G897" s="192"/>
      <c r="H897" s="441"/>
      <c r="I897" s="192"/>
      <c r="J897" s="192"/>
      <c r="K897" s="192"/>
      <c r="L897" s="192"/>
    </row>
    <row r="898" spans="4:12" x14ac:dyDescent="0.35">
      <c r="D898" s="192"/>
      <c r="E898" s="192"/>
      <c r="F898" s="192"/>
      <c r="G898" s="192"/>
      <c r="H898" s="441"/>
      <c r="I898" s="192"/>
      <c r="J898" s="192"/>
      <c r="K898" s="192"/>
      <c r="L898" s="192"/>
    </row>
    <row r="899" spans="4:12" x14ac:dyDescent="0.35">
      <c r="D899" s="192"/>
      <c r="E899" s="192"/>
      <c r="F899" s="192"/>
      <c r="G899" s="192"/>
      <c r="H899" s="441"/>
      <c r="I899" s="192"/>
      <c r="J899" s="192"/>
      <c r="K899" s="192"/>
      <c r="L899" s="192"/>
    </row>
    <row r="900" spans="4:12" x14ac:dyDescent="0.35">
      <c r="D900" s="192"/>
      <c r="E900" s="192"/>
      <c r="F900" s="192"/>
      <c r="G900" s="192"/>
      <c r="H900" s="441"/>
      <c r="I900" s="192"/>
      <c r="J900" s="192"/>
      <c r="K900" s="192"/>
      <c r="L900" s="192"/>
    </row>
    <row r="901" spans="4:12" x14ac:dyDescent="0.35">
      <c r="D901" s="192"/>
      <c r="E901" s="192"/>
      <c r="F901" s="192"/>
      <c r="G901" s="192"/>
      <c r="H901" s="441"/>
      <c r="I901" s="192"/>
      <c r="J901" s="192"/>
      <c r="K901" s="192"/>
      <c r="L901" s="192"/>
    </row>
    <row r="902" spans="4:12" x14ac:dyDescent="0.35">
      <c r="D902" s="192"/>
      <c r="E902" s="192"/>
      <c r="F902" s="192"/>
      <c r="G902" s="192"/>
      <c r="H902" s="441"/>
      <c r="I902" s="192"/>
      <c r="J902" s="192"/>
      <c r="K902" s="192"/>
      <c r="L902" s="192"/>
    </row>
    <row r="903" spans="4:12" x14ac:dyDescent="0.35">
      <c r="D903" s="192"/>
      <c r="E903" s="192"/>
      <c r="F903" s="192"/>
      <c r="G903" s="192"/>
      <c r="H903" s="441"/>
      <c r="I903" s="192"/>
      <c r="J903" s="192"/>
      <c r="K903" s="192"/>
      <c r="L903" s="192"/>
    </row>
    <row r="904" spans="4:12" x14ac:dyDescent="0.35">
      <c r="D904" s="192"/>
      <c r="E904" s="192"/>
      <c r="F904" s="192"/>
      <c r="G904" s="192"/>
      <c r="H904" s="441"/>
      <c r="I904" s="192"/>
      <c r="J904" s="192"/>
      <c r="K904" s="192"/>
      <c r="L904" s="192"/>
    </row>
    <row r="905" spans="4:12" x14ac:dyDescent="0.35">
      <c r="D905" s="192"/>
      <c r="E905" s="192"/>
      <c r="F905" s="192"/>
      <c r="G905" s="192"/>
      <c r="H905" s="441"/>
      <c r="I905" s="192"/>
      <c r="J905" s="192"/>
      <c r="K905" s="192"/>
      <c r="L905" s="192"/>
    </row>
    <row r="906" spans="4:12" x14ac:dyDescent="0.35">
      <c r="D906" s="192"/>
      <c r="E906" s="192"/>
      <c r="F906" s="192"/>
      <c r="G906" s="192"/>
      <c r="H906" s="441"/>
      <c r="I906" s="192"/>
      <c r="J906" s="192"/>
      <c r="K906" s="192"/>
      <c r="L906" s="192"/>
    </row>
    <row r="907" spans="4:12" x14ac:dyDescent="0.35">
      <c r="D907" s="192"/>
      <c r="E907" s="192"/>
      <c r="F907" s="192"/>
      <c r="G907" s="192"/>
      <c r="H907" s="441"/>
      <c r="I907" s="192"/>
      <c r="J907" s="192"/>
      <c r="K907" s="192"/>
      <c r="L907" s="192"/>
    </row>
    <row r="908" spans="4:12" x14ac:dyDescent="0.35">
      <c r="D908" s="192"/>
      <c r="E908" s="192"/>
      <c r="F908" s="192"/>
      <c r="G908" s="192"/>
      <c r="H908" s="441"/>
      <c r="I908" s="192"/>
      <c r="J908" s="192"/>
      <c r="K908" s="192"/>
      <c r="L908" s="192"/>
    </row>
    <row r="909" spans="4:12" x14ac:dyDescent="0.35">
      <c r="D909" s="192"/>
      <c r="E909" s="192"/>
      <c r="F909" s="192"/>
      <c r="G909" s="192"/>
      <c r="H909" s="441"/>
      <c r="I909" s="192"/>
      <c r="J909" s="192"/>
      <c r="K909" s="192"/>
      <c r="L909" s="192"/>
    </row>
    <row r="910" spans="4:12" x14ac:dyDescent="0.35">
      <c r="D910" s="192"/>
      <c r="E910" s="192"/>
      <c r="F910" s="192"/>
      <c r="G910" s="192"/>
      <c r="H910" s="441"/>
      <c r="I910" s="192"/>
      <c r="J910" s="192"/>
      <c r="K910" s="192"/>
      <c r="L910" s="192"/>
    </row>
    <row r="911" spans="4:12" x14ac:dyDescent="0.35">
      <c r="D911" s="192"/>
      <c r="E911" s="192"/>
      <c r="F911" s="192"/>
      <c r="G911" s="192"/>
      <c r="H911" s="441"/>
      <c r="I911" s="192"/>
      <c r="J911" s="192"/>
      <c r="K911" s="192"/>
      <c r="L911" s="192"/>
    </row>
    <row r="912" spans="4:12" x14ac:dyDescent="0.35">
      <c r="D912" s="192"/>
      <c r="E912" s="192"/>
      <c r="F912" s="192"/>
      <c r="G912" s="192"/>
      <c r="H912" s="441"/>
      <c r="I912" s="192"/>
      <c r="J912" s="192"/>
      <c r="K912" s="192"/>
      <c r="L912" s="192"/>
    </row>
    <row r="913" spans="4:12" x14ac:dyDescent="0.35">
      <c r="D913" s="192"/>
      <c r="E913" s="192"/>
      <c r="F913" s="192"/>
      <c r="G913" s="192"/>
      <c r="H913" s="441"/>
      <c r="I913" s="192"/>
      <c r="J913" s="192"/>
      <c r="K913" s="192"/>
      <c r="L913" s="192"/>
    </row>
    <row r="914" spans="4:12" x14ac:dyDescent="0.35">
      <c r="D914" s="192"/>
      <c r="E914" s="192"/>
      <c r="F914" s="192"/>
      <c r="G914" s="192"/>
      <c r="H914" s="441"/>
      <c r="I914" s="192"/>
      <c r="J914" s="192"/>
      <c r="K914" s="192"/>
      <c r="L914" s="192"/>
    </row>
    <row r="915" spans="4:12" x14ac:dyDescent="0.35">
      <c r="D915" s="192"/>
      <c r="E915" s="192"/>
      <c r="F915" s="192"/>
      <c r="G915" s="192"/>
      <c r="H915" s="441"/>
      <c r="I915" s="192"/>
      <c r="J915" s="192"/>
      <c r="K915" s="192"/>
      <c r="L915" s="192"/>
    </row>
    <row r="916" spans="4:12" x14ac:dyDescent="0.35">
      <c r="D916" s="192"/>
      <c r="E916" s="192"/>
      <c r="F916" s="192"/>
      <c r="G916" s="192"/>
      <c r="H916" s="441"/>
      <c r="I916" s="192"/>
      <c r="J916" s="192"/>
      <c r="K916" s="192"/>
      <c r="L916" s="192"/>
    </row>
    <row r="917" spans="4:12" x14ac:dyDescent="0.35">
      <c r="D917" s="192"/>
      <c r="E917" s="192"/>
      <c r="F917" s="192"/>
      <c r="G917" s="192"/>
      <c r="H917" s="441"/>
      <c r="I917" s="192"/>
      <c r="J917" s="192"/>
      <c r="K917" s="192"/>
      <c r="L917" s="192"/>
    </row>
    <row r="918" spans="4:12" x14ac:dyDescent="0.35">
      <c r="D918" s="192"/>
      <c r="E918" s="192"/>
      <c r="F918" s="192"/>
      <c r="G918" s="192"/>
      <c r="H918" s="441"/>
      <c r="I918" s="192"/>
      <c r="J918" s="192"/>
      <c r="K918" s="192"/>
      <c r="L918" s="192"/>
    </row>
    <row r="919" spans="4:12" x14ac:dyDescent="0.35">
      <c r="D919" s="192"/>
      <c r="E919" s="192"/>
      <c r="F919" s="192"/>
      <c r="G919" s="192"/>
      <c r="H919" s="441"/>
      <c r="I919" s="192"/>
      <c r="J919" s="192"/>
      <c r="K919" s="192"/>
      <c r="L919" s="192"/>
    </row>
    <row r="920" spans="4:12" x14ac:dyDescent="0.35">
      <c r="D920" s="192"/>
      <c r="E920" s="192"/>
      <c r="F920" s="192"/>
      <c r="G920" s="192"/>
      <c r="H920" s="441"/>
      <c r="I920" s="192"/>
      <c r="J920" s="192"/>
      <c r="K920" s="192"/>
      <c r="L920" s="192"/>
    </row>
    <row r="921" spans="4:12" x14ac:dyDescent="0.35">
      <c r="D921" s="192"/>
      <c r="E921" s="192"/>
      <c r="F921" s="192"/>
      <c r="G921" s="192"/>
      <c r="H921" s="441"/>
      <c r="I921" s="192"/>
      <c r="J921" s="192"/>
      <c r="K921" s="192"/>
      <c r="L921" s="192"/>
    </row>
    <row r="922" spans="4:12" x14ac:dyDescent="0.35">
      <c r="D922" s="192"/>
      <c r="E922" s="192"/>
      <c r="F922" s="192"/>
      <c r="G922" s="192"/>
      <c r="H922" s="441"/>
      <c r="I922" s="192"/>
      <c r="J922" s="192"/>
      <c r="K922" s="192"/>
      <c r="L922" s="192"/>
    </row>
    <row r="923" spans="4:12" x14ac:dyDescent="0.35">
      <c r="D923" s="192"/>
      <c r="E923" s="192"/>
      <c r="F923" s="192"/>
      <c r="G923" s="192"/>
      <c r="H923" s="441"/>
      <c r="I923" s="192"/>
      <c r="J923" s="192"/>
      <c r="K923" s="192"/>
      <c r="L923" s="192"/>
    </row>
    <row r="924" spans="4:12" x14ac:dyDescent="0.35">
      <c r="D924" s="192"/>
      <c r="E924" s="192"/>
      <c r="F924" s="192"/>
      <c r="G924" s="192"/>
      <c r="H924" s="441"/>
      <c r="I924" s="192"/>
      <c r="J924" s="192"/>
      <c r="K924" s="192"/>
      <c r="L924" s="192"/>
    </row>
    <row r="925" spans="4:12" x14ac:dyDescent="0.35">
      <c r="D925" s="192"/>
      <c r="E925" s="192"/>
      <c r="F925" s="192"/>
      <c r="G925" s="192"/>
      <c r="H925" s="441"/>
      <c r="I925" s="192"/>
      <c r="J925" s="192"/>
      <c r="K925" s="192"/>
      <c r="L925" s="192"/>
    </row>
    <row r="926" spans="4:12" x14ac:dyDescent="0.35">
      <c r="D926" s="192"/>
      <c r="E926" s="192"/>
      <c r="F926" s="192"/>
      <c r="G926" s="192"/>
      <c r="H926" s="441"/>
      <c r="I926" s="192"/>
      <c r="J926" s="192"/>
      <c r="K926" s="192"/>
      <c r="L926" s="192"/>
    </row>
    <row r="927" spans="4:12" x14ac:dyDescent="0.35">
      <c r="D927" s="192"/>
      <c r="E927" s="192"/>
      <c r="F927" s="192"/>
      <c r="G927" s="192"/>
      <c r="H927" s="441"/>
      <c r="I927" s="192"/>
      <c r="J927" s="192"/>
      <c r="K927" s="192"/>
      <c r="L927" s="192"/>
    </row>
    <row r="928" spans="4:12" x14ac:dyDescent="0.35">
      <c r="D928" s="192"/>
      <c r="E928" s="192"/>
      <c r="F928" s="192"/>
      <c r="G928" s="192"/>
      <c r="H928" s="441"/>
      <c r="I928" s="192"/>
      <c r="J928" s="192"/>
      <c r="K928" s="192"/>
      <c r="L928" s="192"/>
    </row>
    <row r="929" spans="4:12" x14ac:dyDescent="0.35">
      <c r="D929" s="192"/>
      <c r="E929" s="192"/>
      <c r="F929" s="192"/>
      <c r="G929" s="192"/>
      <c r="H929" s="441"/>
      <c r="I929" s="192"/>
      <c r="J929" s="192"/>
      <c r="K929" s="192"/>
      <c r="L929" s="192"/>
    </row>
    <row r="930" spans="4:12" x14ac:dyDescent="0.35">
      <c r="D930" s="192"/>
      <c r="E930" s="192"/>
      <c r="F930" s="192"/>
      <c r="G930" s="192"/>
      <c r="H930" s="441"/>
      <c r="I930" s="192"/>
      <c r="J930" s="192"/>
      <c r="K930" s="192"/>
      <c r="L930" s="192"/>
    </row>
    <row r="931" spans="4:12" x14ac:dyDescent="0.35">
      <c r="D931" s="192"/>
      <c r="E931" s="192"/>
      <c r="F931" s="192"/>
      <c r="G931" s="192"/>
      <c r="H931" s="441"/>
      <c r="I931" s="192"/>
      <c r="J931" s="192"/>
      <c r="K931" s="192"/>
      <c r="L931" s="192"/>
    </row>
    <row r="932" spans="4:12" x14ac:dyDescent="0.35">
      <c r="D932" s="192"/>
      <c r="E932" s="192"/>
      <c r="F932" s="192"/>
      <c r="G932" s="192"/>
      <c r="H932" s="441"/>
      <c r="I932" s="192"/>
      <c r="J932" s="192"/>
      <c r="K932" s="192"/>
      <c r="L932" s="192"/>
    </row>
    <row r="933" spans="4:12" x14ac:dyDescent="0.35">
      <c r="D933" s="192"/>
      <c r="E933" s="192"/>
      <c r="F933" s="192"/>
      <c r="G933" s="192"/>
      <c r="H933" s="441"/>
      <c r="I933" s="192"/>
      <c r="J933" s="192"/>
      <c r="K933" s="192"/>
      <c r="L933" s="192"/>
    </row>
    <row r="934" spans="4:12" x14ac:dyDescent="0.35">
      <c r="D934" s="192"/>
      <c r="E934" s="192"/>
      <c r="F934" s="192"/>
      <c r="G934" s="192"/>
      <c r="H934" s="441"/>
      <c r="I934" s="192"/>
      <c r="J934" s="192"/>
      <c r="K934" s="192"/>
      <c r="L934" s="192"/>
    </row>
    <row r="935" spans="4:12" x14ac:dyDescent="0.35">
      <c r="D935" s="192"/>
      <c r="E935" s="192"/>
      <c r="F935" s="192"/>
      <c r="G935" s="192"/>
      <c r="H935" s="441"/>
      <c r="I935" s="192"/>
      <c r="J935" s="192"/>
      <c r="K935" s="192"/>
      <c r="L935" s="192"/>
    </row>
    <row r="936" spans="4:12" x14ac:dyDescent="0.35">
      <c r="D936" s="192"/>
      <c r="E936" s="192"/>
      <c r="F936" s="192"/>
      <c r="G936" s="192"/>
      <c r="H936" s="441"/>
      <c r="I936" s="192"/>
      <c r="J936" s="192"/>
      <c r="K936" s="192"/>
      <c r="L936" s="192"/>
    </row>
    <row r="937" spans="4:12" x14ac:dyDescent="0.35">
      <c r="D937" s="192"/>
      <c r="E937" s="192"/>
      <c r="F937" s="192"/>
      <c r="G937" s="192"/>
      <c r="H937" s="441"/>
      <c r="I937" s="192"/>
      <c r="J937" s="192"/>
      <c r="K937" s="192"/>
      <c r="L937" s="192"/>
    </row>
    <row r="938" spans="4:12" x14ac:dyDescent="0.35">
      <c r="D938" s="192"/>
      <c r="E938" s="192"/>
      <c r="F938" s="192"/>
      <c r="G938" s="192"/>
      <c r="H938" s="441"/>
      <c r="I938" s="192"/>
      <c r="J938" s="192"/>
      <c r="K938" s="192"/>
      <c r="L938" s="192"/>
    </row>
    <row r="939" spans="4:12" x14ac:dyDescent="0.35">
      <c r="D939" s="192"/>
      <c r="E939" s="192"/>
      <c r="F939" s="192"/>
      <c r="G939" s="192"/>
      <c r="H939" s="441"/>
      <c r="I939" s="192"/>
      <c r="J939" s="192"/>
      <c r="K939" s="192"/>
      <c r="L939" s="192"/>
    </row>
    <row r="940" spans="4:12" x14ac:dyDescent="0.35">
      <c r="D940" s="192"/>
      <c r="E940" s="192"/>
      <c r="F940" s="192"/>
      <c r="G940" s="192"/>
      <c r="H940" s="441"/>
      <c r="I940" s="192"/>
      <c r="J940" s="192"/>
      <c r="K940" s="192"/>
      <c r="L940" s="192"/>
    </row>
    <row r="941" spans="4:12" x14ac:dyDescent="0.35">
      <c r="D941" s="192"/>
      <c r="E941" s="192"/>
      <c r="F941" s="192"/>
      <c r="G941" s="192"/>
      <c r="H941" s="441"/>
      <c r="I941" s="192"/>
      <c r="J941" s="192"/>
      <c r="K941" s="192"/>
      <c r="L941" s="192"/>
    </row>
    <row r="942" spans="4:12" x14ac:dyDescent="0.35">
      <c r="D942" s="192"/>
      <c r="E942" s="192"/>
      <c r="F942" s="192"/>
      <c r="G942" s="192"/>
      <c r="H942" s="441"/>
      <c r="I942" s="192"/>
      <c r="J942" s="192"/>
      <c r="K942" s="192"/>
      <c r="L942" s="192"/>
    </row>
    <row r="943" spans="4:12" x14ac:dyDescent="0.35">
      <c r="D943" s="192"/>
      <c r="E943" s="192"/>
      <c r="F943" s="192"/>
      <c r="G943" s="192"/>
      <c r="H943" s="441"/>
      <c r="I943" s="192"/>
      <c r="J943" s="192"/>
      <c r="K943" s="192"/>
      <c r="L943" s="192"/>
    </row>
    <row r="944" spans="4:12" x14ac:dyDescent="0.35">
      <c r="D944" s="192"/>
      <c r="E944" s="192"/>
      <c r="F944" s="192"/>
      <c r="G944" s="192"/>
      <c r="H944" s="441"/>
      <c r="I944" s="192"/>
      <c r="J944" s="192"/>
      <c r="K944" s="192"/>
      <c r="L944" s="192"/>
    </row>
    <row r="945" spans="4:12" x14ac:dyDescent="0.35">
      <c r="D945" s="192"/>
      <c r="E945" s="192"/>
      <c r="F945" s="192"/>
      <c r="G945" s="192"/>
      <c r="H945" s="441"/>
      <c r="I945" s="192"/>
      <c r="J945" s="192"/>
      <c r="K945" s="192"/>
      <c r="L945" s="192"/>
    </row>
    <row r="946" spans="4:12" x14ac:dyDescent="0.35">
      <c r="D946" s="192"/>
      <c r="E946" s="192"/>
      <c r="F946" s="192"/>
      <c r="G946" s="192"/>
      <c r="H946" s="441"/>
      <c r="I946" s="192"/>
      <c r="J946" s="192"/>
      <c r="K946" s="192"/>
      <c r="L946" s="192"/>
    </row>
    <row r="947" spans="4:12" x14ac:dyDescent="0.35">
      <c r="D947" s="192"/>
      <c r="E947" s="192"/>
      <c r="F947" s="192"/>
      <c r="G947" s="192"/>
      <c r="H947" s="441"/>
      <c r="I947" s="192"/>
      <c r="J947" s="192"/>
      <c r="K947" s="192"/>
      <c r="L947" s="192"/>
    </row>
    <row r="948" spans="4:12" x14ac:dyDescent="0.35">
      <c r="D948" s="192"/>
      <c r="E948" s="192"/>
      <c r="F948" s="192"/>
      <c r="G948" s="192"/>
      <c r="H948" s="441"/>
      <c r="I948" s="192"/>
      <c r="J948" s="192"/>
      <c r="K948" s="192"/>
      <c r="L948" s="192"/>
    </row>
    <row r="949" spans="4:12" x14ac:dyDescent="0.35">
      <c r="D949" s="192"/>
      <c r="E949" s="192"/>
      <c r="F949" s="192"/>
      <c r="G949" s="192"/>
      <c r="H949" s="441"/>
      <c r="I949" s="192"/>
      <c r="J949" s="192"/>
      <c r="K949" s="192"/>
      <c r="L949" s="192"/>
    </row>
    <row r="950" spans="4:12" x14ac:dyDescent="0.35">
      <c r="D950" s="192"/>
      <c r="E950" s="192"/>
      <c r="F950" s="192"/>
      <c r="G950" s="192"/>
      <c r="H950" s="441"/>
      <c r="I950" s="192"/>
      <c r="J950" s="192"/>
      <c r="K950" s="192"/>
      <c r="L950" s="192"/>
    </row>
    <row r="951" spans="4:12" x14ac:dyDescent="0.35">
      <c r="D951" s="192"/>
      <c r="E951" s="192"/>
      <c r="F951" s="192"/>
      <c r="G951" s="192"/>
      <c r="H951" s="441"/>
      <c r="I951" s="192"/>
      <c r="J951" s="192"/>
      <c r="K951" s="192"/>
      <c r="L951" s="192"/>
    </row>
    <row r="952" spans="4:12" x14ac:dyDescent="0.35">
      <c r="D952" s="192"/>
      <c r="E952" s="192"/>
      <c r="F952" s="192"/>
      <c r="G952" s="192"/>
      <c r="H952" s="441"/>
      <c r="I952" s="192"/>
      <c r="J952" s="192"/>
      <c r="K952" s="192"/>
      <c r="L952" s="192"/>
    </row>
    <row r="953" spans="4:12" x14ac:dyDescent="0.35">
      <c r="D953" s="192"/>
      <c r="E953" s="192"/>
      <c r="F953" s="192"/>
      <c r="G953" s="192"/>
      <c r="H953" s="441"/>
      <c r="I953" s="192"/>
      <c r="J953" s="192"/>
      <c r="K953" s="192"/>
      <c r="L953" s="192"/>
    </row>
    <row r="954" spans="4:12" x14ac:dyDescent="0.35">
      <c r="D954" s="192"/>
      <c r="E954" s="192"/>
      <c r="F954" s="192"/>
      <c r="G954" s="192"/>
      <c r="H954" s="441"/>
      <c r="I954" s="192"/>
      <c r="J954" s="192"/>
      <c r="K954" s="192"/>
      <c r="L954" s="192"/>
    </row>
    <row r="955" spans="4:12" x14ac:dyDescent="0.35">
      <c r="D955" s="192"/>
      <c r="E955" s="192"/>
      <c r="F955" s="192"/>
      <c r="G955" s="192"/>
      <c r="H955" s="441"/>
      <c r="I955" s="192"/>
      <c r="J955" s="192"/>
      <c r="K955" s="192"/>
      <c r="L955" s="192"/>
    </row>
    <row r="956" spans="4:12" x14ac:dyDescent="0.35">
      <c r="D956" s="192"/>
      <c r="E956" s="192"/>
      <c r="F956" s="192"/>
      <c r="G956" s="192"/>
      <c r="H956" s="441"/>
      <c r="I956" s="192"/>
      <c r="J956" s="192"/>
      <c r="K956" s="192"/>
      <c r="L956" s="192"/>
    </row>
    <row r="957" spans="4:12" x14ac:dyDescent="0.35">
      <c r="D957" s="192"/>
      <c r="E957" s="192"/>
      <c r="F957" s="192"/>
      <c r="G957" s="192"/>
      <c r="H957" s="441"/>
      <c r="I957" s="192"/>
      <c r="J957" s="192"/>
      <c r="K957" s="192"/>
      <c r="L957" s="192"/>
    </row>
    <row r="958" spans="4:12" x14ac:dyDescent="0.35">
      <c r="D958" s="192"/>
      <c r="E958" s="192"/>
      <c r="F958" s="192"/>
      <c r="G958" s="192"/>
      <c r="H958" s="441"/>
      <c r="I958" s="192"/>
      <c r="J958" s="192"/>
      <c r="K958" s="192"/>
      <c r="L958" s="192"/>
    </row>
    <row r="959" spans="4:12" x14ac:dyDescent="0.35">
      <c r="D959" s="192"/>
      <c r="E959" s="192"/>
      <c r="F959" s="192"/>
      <c r="G959" s="192"/>
      <c r="H959" s="441"/>
      <c r="I959" s="192"/>
      <c r="J959" s="192"/>
      <c r="K959" s="192"/>
      <c r="L959" s="192"/>
    </row>
    <row r="960" spans="4:12" x14ac:dyDescent="0.35">
      <c r="D960" s="192"/>
      <c r="E960" s="192"/>
      <c r="F960" s="192"/>
      <c r="G960" s="192"/>
      <c r="H960" s="441"/>
      <c r="I960" s="192"/>
      <c r="J960" s="192"/>
      <c r="K960" s="192"/>
      <c r="L960" s="192"/>
    </row>
    <row r="961" spans="4:12" x14ac:dyDescent="0.35">
      <c r="D961" s="192"/>
      <c r="E961" s="192"/>
      <c r="F961" s="192"/>
      <c r="G961" s="192"/>
      <c r="H961" s="441"/>
      <c r="I961" s="192"/>
      <c r="J961" s="192"/>
      <c r="K961" s="192"/>
      <c r="L961" s="192"/>
    </row>
    <row r="962" spans="4:12" x14ac:dyDescent="0.35">
      <c r="D962" s="192"/>
      <c r="E962" s="192"/>
      <c r="F962" s="192"/>
      <c r="G962" s="192"/>
      <c r="H962" s="441"/>
      <c r="I962" s="192"/>
      <c r="J962" s="192"/>
      <c r="K962" s="192"/>
      <c r="L962" s="192"/>
    </row>
    <row r="963" spans="4:12" x14ac:dyDescent="0.35">
      <c r="D963" s="192"/>
      <c r="E963" s="192"/>
      <c r="F963" s="192"/>
      <c r="G963" s="192"/>
      <c r="H963" s="441"/>
      <c r="I963" s="192"/>
      <c r="J963" s="192"/>
      <c r="K963" s="192"/>
      <c r="L963" s="192"/>
    </row>
    <row r="964" spans="4:12" x14ac:dyDescent="0.35">
      <c r="D964" s="192"/>
      <c r="E964" s="192"/>
      <c r="F964" s="192"/>
      <c r="G964" s="192"/>
      <c r="H964" s="441"/>
      <c r="I964" s="192"/>
      <c r="J964" s="192"/>
      <c r="K964" s="192"/>
      <c r="L964" s="192"/>
    </row>
    <row r="965" spans="4:12" x14ac:dyDescent="0.35">
      <c r="D965" s="192"/>
      <c r="E965" s="192"/>
      <c r="F965" s="192"/>
      <c r="G965" s="192"/>
      <c r="H965" s="441"/>
      <c r="I965" s="192"/>
      <c r="J965" s="192"/>
      <c r="K965" s="192"/>
      <c r="L965" s="192"/>
    </row>
    <row r="966" spans="4:12" x14ac:dyDescent="0.35">
      <c r="D966" s="192"/>
      <c r="E966" s="192"/>
      <c r="F966" s="192"/>
      <c r="G966" s="192"/>
      <c r="H966" s="441"/>
      <c r="I966" s="192"/>
      <c r="J966" s="192"/>
      <c r="K966" s="192"/>
      <c r="L966" s="192"/>
    </row>
    <row r="967" spans="4:12" x14ac:dyDescent="0.35">
      <c r="D967" s="192"/>
      <c r="E967" s="192"/>
      <c r="F967" s="192"/>
      <c r="G967" s="192"/>
      <c r="H967" s="441"/>
      <c r="I967" s="192"/>
      <c r="J967" s="192"/>
      <c r="K967" s="192"/>
      <c r="L967" s="192"/>
    </row>
    <row r="968" spans="4:12" x14ac:dyDescent="0.35">
      <c r="D968" s="192"/>
      <c r="E968" s="192"/>
      <c r="F968" s="192"/>
      <c r="G968" s="192"/>
      <c r="H968" s="441"/>
      <c r="I968" s="192"/>
      <c r="J968" s="192"/>
      <c r="K968" s="192"/>
      <c r="L968" s="192"/>
    </row>
    <row r="969" spans="4:12" x14ac:dyDescent="0.35">
      <c r="D969" s="192"/>
      <c r="E969" s="192"/>
      <c r="F969" s="192"/>
      <c r="G969" s="192"/>
      <c r="H969" s="441"/>
      <c r="I969" s="192"/>
      <c r="J969" s="192"/>
      <c r="K969" s="192"/>
      <c r="L969" s="192"/>
    </row>
    <row r="970" spans="4:12" x14ac:dyDescent="0.35">
      <c r="D970" s="192"/>
      <c r="E970" s="192"/>
      <c r="F970" s="192"/>
      <c r="G970" s="192"/>
      <c r="H970" s="441"/>
      <c r="I970" s="192"/>
      <c r="J970" s="192"/>
      <c r="K970" s="192"/>
      <c r="L970" s="192"/>
    </row>
    <row r="971" spans="4:12" x14ac:dyDescent="0.35">
      <c r="D971" s="192"/>
      <c r="E971" s="192"/>
      <c r="F971" s="192"/>
      <c r="G971" s="192"/>
      <c r="H971" s="441"/>
      <c r="I971" s="192"/>
      <c r="J971" s="192"/>
      <c r="K971" s="192"/>
      <c r="L971" s="192"/>
    </row>
    <row r="972" spans="4:12" x14ac:dyDescent="0.35">
      <c r="D972" s="192"/>
      <c r="E972" s="192"/>
      <c r="F972" s="192"/>
      <c r="G972" s="192"/>
      <c r="H972" s="441"/>
      <c r="I972" s="192"/>
      <c r="J972" s="192"/>
      <c r="K972" s="192"/>
      <c r="L972" s="192"/>
    </row>
    <row r="973" spans="4:12" x14ac:dyDescent="0.35">
      <c r="D973" s="192"/>
      <c r="E973" s="192"/>
      <c r="F973" s="192"/>
      <c r="G973" s="192"/>
      <c r="H973" s="441"/>
      <c r="I973" s="192"/>
      <c r="J973" s="192"/>
      <c r="K973" s="192"/>
      <c r="L973" s="192"/>
    </row>
    <row r="974" spans="4:12" x14ac:dyDescent="0.35">
      <c r="D974" s="192"/>
      <c r="E974" s="192"/>
      <c r="F974" s="192"/>
      <c r="G974" s="192"/>
      <c r="H974" s="441"/>
      <c r="I974" s="192"/>
      <c r="J974" s="192"/>
      <c r="K974" s="192"/>
      <c r="L974" s="192"/>
    </row>
    <row r="975" spans="4:12" x14ac:dyDescent="0.35">
      <c r="D975" s="192"/>
      <c r="E975" s="192"/>
      <c r="F975" s="192"/>
      <c r="G975" s="192"/>
      <c r="H975" s="441"/>
      <c r="I975" s="192"/>
      <c r="J975" s="192"/>
      <c r="K975" s="192"/>
      <c r="L975" s="192"/>
    </row>
    <row r="976" spans="4:12" x14ac:dyDescent="0.35">
      <c r="D976" s="192"/>
      <c r="E976" s="192"/>
      <c r="F976" s="192"/>
      <c r="G976" s="192"/>
      <c r="H976" s="441"/>
      <c r="I976" s="192"/>
      <c r="J976" s="192"/>
      <c r="K976" s="192"/>
      <c r="L976" s="192"/>
    </row>
    <row r="977" spans="4:12" x14ac:dyDescent="0.35">
      <c r="D977" s="192"/>
      <c r="E977" s="192"/>
      <c r="F977" s="192"/>
      <c r="G977" s="192"/>
      <c r="H977" s="441"/>
      <c r="I977" s="192"/>
      <c r="J977" s="192"/>
      <c r="K977" s="192"/>
      <c r="L977" s="192"/>
    </row>
    <row r="978" spans="4:12" x14ac:dyDescent="0.35">
      <c r="D978" s="192"/>
      <c r="E978" s="192"/>
      <c r="F978" s="192"/>
      <c r="G978" s="192"/>
      <c r="H978" s="441"/>
      <c r="I978" s="192"/>
      <c r="J978" s="192"/>
      <c r="K978" s="192"/>
      <c r="L978" s="192"/>
    </row>
    <row r="979" spans="4:12" x14ac:dyDescent="0.35">
      <c r="D979" s="192"/>
      <c r="E979" s="192"/>
      <c r="F979" s="192"/>
      <c r="G979" s="192"/>
      <c r="H979" s="441"/>
      <c r="I979" s="192"/>
      <c r="J979" s="192"/>
      <c r="K979" s="192"/>
      <c r="L979" s="192"/>
    </row>
    <row r="980" spans="4:12" x14ac:dyDescent="0.35">
      <c r="D980" s="192"/>
      <c r="E980" s="192"/>
      <c r="F980" s="192"/>
      <c r="G980" s="192"/>
      <c r="H980" s="441"/>
      <c r="I980" s="192"/>
      <c r="J980" s="192"/>
      <c r="K980" s="192"/>
      <c r="L980" s="192"/>
    </row>
    <row r="981" spans="4:12" x14ac:dyDescent="0.35">
      <c r="D981" s="192"/>
      <c r="E981" s="192"/>
      <c r="F981" s="192"/>
      <c r="G981" s="192"/>
      <c r="H981" s="441"/>
      <c r="I981" s="192"/>
      <c r="J981" s="192"/>
      <c r="K981" s="192"/>
      <c r="L981" s="192"/>
    </row>
    <row r="982" spans="4:12" x14ac:dyDescent="0.35">
      <c r="D982" s="192"/>
      <c r="E982" s="192"/>
      <c r="F982" s="192"/>
      <c r="G982" s="192"/>
      <c r="H982" s="441"/>
      <c r="I982" s="192"/>
      <c r="J982" s="192"/>
      <c r="K982" s="192"/>
      <c r="L982" s="192"/>
    </row>
    <row r="983" spans="4:12" x14ac:dyDescent="0.35">
      <c r="D983" s="192"/>
      <c r="E983" s="192"/>
      <c r="F983" s="192"/>
      <c r="G983" s="192"/>
      <c r="H983" s="441"/>
      <c r="I983" s="192"/>
      <c r="J983" s="192"/>
      <c r="K983" s="192"/>
      <c r="L983" s="192"/>
    </row>
    <row r="984" spans="4:12" x14ac:dyDescent="0.35">
      <c r="D984" s="192"/>
      <c r="E984" s="192"/>
      <c r="F984" s="192"/>
      <c r="G984" s="192"/>
      <c r="H984" s="441"/>
      <c r="I984" s="192"/>
      <c r="J984" s="192"/>
      <c r="K984" s="192"/>
      <c r="L984" s="192"/>
    </row>
    <row r="985" spans="4:12" x14ac:dyDescent="0.35">
      <c r="D985" s="192"/>
      <c r="E985" s="192"/>
      <c r="F985" s="192"/>
      <c r="G985" s="192"/>
      <c r="H985" s="441"/>
      <c r="I985" s="192"/>
      <c r="J985" s="192"/>
      <c r="K985" s="192"/>
      <c r="L985" s="192"/>
    </row>
    <row r="986" spans="4:12" x14ac:dyDescent="0.35">
      <c r="D986" s="192"/>
      <c r="E986" s="192"/>
      <c r="F986" s="192"/>
      <c r="G986" s="192"/>
      <c r="H986" s="441"/>
      <c r="I986" s="192"/>
      <c r="J986" s="192"/>
      <c r="K986" s="192"/>
      <c r="L986" s="192"/>
    </row>
    <row r="987" spans="4:12" x14ac:dyDescent="0.35">
      <c r="D987" s="192"/>
      <c r="E987" s="192"/>
      <c r="F987" s="192"/>
      <c r="G987" s="192"/>
      <c r="H987" s="441"/>
      <c r="I987" s="192"/>
      <c r="J987" s="192"/>
      <c r="K987" s="192"/>
      <c r="L987" s="192"/>
    </row>
    <row r="988" spans="4:12" x14ac:dyDescent="0.35">
      <c r="D988" s="192"/>
      <c r="E988" s="192"/>
      <c r="F988" s="192"/>
      <c r="G988" s="192"/>
      <c r="H988" s="441"/>
      <c r="I988" s="192"/>
      <c r="J988" s="192"/>
      <c r="K988" s="192"/>
      <c r="L988" s="192"/>
    </row>
    <row r="989" spans="4:12" x14ac:dyDescent="0.35">
      <c r="D989" s="192"/>
      <c r="E989" s="192"/>
      <c r="F989" s="192"/>
      <c r="G989" s="192"/>
      <c r="H989" s="441"/>
      <c r="I989" s="192"/>
      <c r="J989" s="192"/>
      <c r="K989" s="192"/>
      <c r="L989" s="192"/>
    </row>
    <row r="990" spans="4:12" x14ac:dyDescent="0.35">
      <c r="D990" s="192"/>
      <c r="E990" s="192"/>
      <c r="F990" s="192"/>
      <c r="G990" s="192"/>
      <c r="H990" s="441"/>
      <c r="I990" s="192"/>
      <c r="J990" s="192"/>
      <c r="K990" s="192"/>
      <c r="L990" s="192"/>
    </row>
    <row r="991" spans="4:12" x14ac:dyDescent="0.35">
      <c r="D991" s="192"/>
      <c r="E991" s="192"/>
      <c r="F991" s="192"/>
      <c r="G991" s="192"/>
      <c r="H991" s="441"/>
      <c r="I991" s="192"/>
      <c r="J991" s="192"/>
      <c r="K991" s="192"/>
      <c r="L991" s="192"/>
    </row>
    <row r="992" spans="4:12" x14ac:dyDescent="0.35">
      <c r="D992" s="192"/>
      <c r="E992" s="192"/>
      <c r="F992" s="192"/>
      <c r="G992" s="192"/>
      <c r="H992" s="441"/>
      <c r="I992" s="192"/>
      <c r="J992" s="192"/>
      <c r="K992" s="192"/>
      <c r="L992" s="192"/>
    </row>
    <row r="993" spans="4:12" x14ac:dyDescent="0.35">
      <c r="D993" s="192"/>
      <c r="E993" s="192"/>
      <c r="F993" s="192"/>
      <c r="G993" s="192"/>
      <c r="H993" s="441"/>
      <c r="I993" s="192"/>
      <c r="J993" s="192"/>
      <c r="K993" s="192"/>
      <c r="L993" s="192"/>
    </row>
    <row r="994" spans="4:12" x14ac:dyDescent="0.35">
      <c r="D994" s="192"/>
      <c r="E994" s="192"/>
      <c r="F994" s="192"/>
      <c r="G994" s="192"/>
      <c r="H994" s="441"/>
      <c r="I994" s="192"/>
      <c r="J994" s="192"/>
      <c r="K994" s="192"/>
      <c r="L994" s="192"/>
    </row>
    <row r="995" spans="4:12" x14ac:dyDescent="0.35">
      <c r="D995" s="192"/>
      <c r="E995" s="192"/>
      <c r="F995" s="192"/>
      <c r="G995" s="192"/>
      <c r="H995" s="441"/>
      <c r="I995" s="192"/>
      <c r="J995" s="192"/>
      <c r="K995" s="192"/>
      <c r="L995" s="192"/>
    </row>
    <row r="996" spans="4:12" x14ac:dyDescent="0.35">
      <c r="D996" s="192"/>
      <c r="E996" s="192"/>
      <c r="F996" s="192"/>
      <c r="G996" s="192"/>
      <c r="H996" s="441"/>
      <c r="I996" s="192"/>
      <c r="J996" s="192"/>
      <c r="K996" s="192"/>
      <c r="L996" s="192"/>
    </row>
    <row r="997" spans="4:12" x14ac:dyDescent="0.35">
      <c r="D997" s="192"/>
      <c r="E997" s="192"/>
      <c r="F997" s="192"/>
      <c r="G997" s="192"/>
      <c r="H997" s="441"/>
      <c r="I997" s="192"/>
      <c r="J997" s="192"/>
      <c r="K997" s="192"/>
      <c r="L997" s="192"/>
    </row>
    <row r="998" spans="4:12" x14ac:dyDescent="0.35">
      <c r="D998" s="192"/>
      <c r="E998" s="192"/>
      <c r="F998" s="192"/>
      <c r="G998" s="192"/>
      <c r="H998" s="441"/>
      <c r="I998" s="192"/>
      <c r="J998" s="192"/>
      <c r="K998" s="192"/>
      <c r="L998" s="192"/>
    </row>
    <row r="999" spans="4:12" x14ac:dyDescent="0.35">
      <c r="D999" s="192"/>
      <c r="E999" s="192"/>
      <c r="F999" s="192"/>
      <c r="G999" s="192"/>
      <c r="H999" s="441"/>
      <c r="I999" s="192"/>
      <c r="J999" s="192"/>
      <c r="K999" s="192"/>
      <c r="L999" s="192"/>
    </row>
    <row r="1000" spans="4:12" x14ac:dyDescent="0.35">
      <c r="D1000" s="192"/>
      <c r="E1000" s="192"/>
      <c r="F1000" s="192"/>
      <c r="G1000" s="192"/>
      <c r="H1000" s="441"/>
      <c r="I1000" s="192"/>
      <c r="J1000" s="192"/>
      <c r="K1000" s="192"/>
      <c r="L1000" s="192"/>
    </row>
  </sheetData>
  <mergeCells count="15">
    <mergeCell ref="A5:B5"/>
    <mergeCell ref="A9:B9"/>
    <mergeCell ref="A10:B10"/>
    <mergeCell ref="C2:C3"/>
    <mergeCell ref="A1:L1"/>
    <mergeCell ref="A2:A3"/>
    <mergeCell ref="B2:B3"/>
    <mergeCell ref="D2:D3"/>
    <mergeCell ref="E2:E3"/>
    <mergeCell ref="F2:F3"/>
    <mergeCell ref="G2:G3"/>
    <mergeCell ref="H2:H3"/>
    <mergeCell ref="I2:I3"/>
    <mergeCell ref="K2:L2"/>
    <mergeCell ref="J2:J3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L25"/>
  <sheetViews>
    <sheetView showGridLines="0" workbookViewId="0">
      <selection activeCell="J24" sqref="J24"/>
    </sheetView>
  </sheetViews>
  <sheetFormatPr defaultColWidth="9.125" defaultRowHeight="21" x14ac:dyDescent="0.35"/>
  <cols>
    <col min="1" max="1" width="6" style="208" customWidth="1"/>
    <col min="2" max="2" width="32.375" style="192" bestFit="1" customWidth="1"/>
    <col min="3" max="3" width="10" style="509" customWidth="1"/>
    <col min="4" max="4" width="15.875" style="208" bestFit="1" customWidth="1"/>
    <col min="5" max="5" width="18.625" style="208" bestFit="1" customWidth="1"/>
    <col min="6" max="6" width="15.375" style="449" customWidth="1"/>
    <col min="7" max="7" width="18" style="423" customWidth="1"/>
    <col min="8" max="8" width="9.375" style="423" customWidth="1"/>
    <col min="9" max="9" width="21.125" style="209" customWidth="1"/>
    <col min="10" max="10" width="25.75" style="423" customWidth="1"/>
    <col min="11" max="12" width="18.875" style="425" customWidth="1"/>
    <col min="13" max="16384" width="9.125" style="192"/>
  </cols>
  <sheetData>
    <row r="1" spans="1:12" x14ac:dyDescent="0.35">
      <c r="A1" s="696" t="s">
        <v>4284</v>
      </c>
      <c r="B1" s="696"/>
      <c r="C1" s="696"/>
      <c r="D1" s="696"/>
      <c r="E1" s="696"/>
      <c r="F1" s="696"/>
      <c r="G1" s="696"/>
      <c r="H1" s="696"/>
      <c r="I1" s="696"/>
      <c r="J1" s="696"/>
      <c r="K1" s="696"/>
      <c r="L1" s="696"/>
    </row>
    <row r="2" spans="1:12" ht="21" customHeight="1" x14ac:dyDescent="0.35">
      <c r="A2" s="651" t="s">
        <v>828</v>
      </c>
      <c r="B2" s="653" t="s">
        <v>1</v>
      </c>
      <c r="C2" s="684" t="s">
        <v>2296</v>
      </c>
      <c r="D2" s="653" t="s">
        <v>2</v>
      </c>
      <c r="E2" s="687" t="s">
        <v>12</v>
      </c>
      <c r="F2" s="625" t="s">
        <v>3320</v>
      </c>
      <c r="G2" s="627" t="s">
        <v>1927</v>
      </c>
      <c r="H2" s="627" t="s">
        <v>1928</v>
      </c>
      <c r="I2" s="703" t="s">
        <v>3321</v>
      </c>
      <c r="J2" s="673" t="s">
        <v>4</v>
      </c>
      <c r="K2" s="705" t="s">
        <v>5</v>
      </c>
      <c r="L2" s="705"/>
    </row>
    <row r="3" spans="1:12" x14ac:dyDescent="0.35">
      <c r="A3" s="697"/>
      <c r="B3" s="698"/>
      <c r="C3" s="684"/>
      <c r="D3" s="699"/>
      <c r="E3" s="700"/>
      <c r="F3" s="701"/>
      <c r="G3" s="702"/>
      <c r="H3" s="702"/>
      <c r="I3" s="704"/>
      <c r="J3" s="673"/>
      <c r="K3" s="442" t="s">
        <v>6</v>
      </c>
      <c r="L3" s="442" t="s">
        <v>7</v>
      </c>
    </row>
    <row r="4" spans="1:12" x14ac:dyDescent="0.35">
      <c r="A4" s="396">
        <v>1</v>
      </c>
      <c r="B4" s="206" t="s">
        <v>3322</v>
      </c>
      <c r="C4" s="500" t="s">
        <v>3566</v>
      </c>
      <c r="D4" s="197" t="s">
        <v>3323</v>
      </c>
      <c r="E4" s="197" t="s">
        <v>3324</v>
      </c>
      <c r="F4" s="273">
        <v>14.5</v>
      </c>
      <c r="G4" s="28">
        <v>25583</v>
      </c>
      <c r="H4" s="404">
        <v>76749</v>
      </c>
      <c r="I4" s="403">
        <v>3.31</v>
      </c>
      <c r="J4" s="404">
        <v>50</v>
      </c>
      <c r="K4" s="156" t="s">
        <v>3325</v>
      </c>
      <c r="L4" s="156" t="s">
        <v>3326</v>
      </c>
    </row>
    <row r="5" spans="1:12" s="203" customFormat="1" x14ac:dyDescent="0.35">
      <c r="A5" s="677" t="s">
        <v>9</v>
      </c>
      <c r="B5" s="677"/>
      <c r="C5" s="501"/>
      <c r="D5" s="263">
        <v>1</v>
      </c>
      <c r="E5" s="263">
        <v>1</v>
      </c>
      <c r="F5" s="275"/>
      <c r="G5" s="247"/>
      <c r="H5" s="415"/>
      <c r="I5" s="414"/>
      <c r="J5" s="415">
        <f>SUM(J4)</f>
        <v>50</v>
      </c>
      <c r="K5" s="171"/>
      <c r="L5" s="171"/>
    </row>
    <row r="6" spans="1:12" x14ac:dyDescent="0.35">
      <c r="A6" s="394">
        <v>2</v>
      </c>
      <c r="B6" s="434" t="s">
        <v>3327</v>
      </c>
      <c r="C6" s="502" t="s">
        <v>3567</v>
      </c>
      <c r="D6" s="197" t="s">
        <v>3328</v>
      </c>
      <c r="E6" s="197" t="s">
        <v>3329</v>
      </c>
      <c r="F6" s="273">
        <v>13</v>
      </c>
      <c r="G6" s="28">
        <v>24810</v>
      </c>
      <c r="H6" s="404">
        <v>74430</v>
      </c>
      <c r="I6" s="403">
        <v>3.06</v>
      </c>
      <c r="J6" s="404">
        <v>200</v>
      </c>
      <c r="K6" s="156" t="s">
        <v>3330</v>
      </c>
      <c r="L6" s="156" t="s">
        <v>3331</v>
      </c>
    </row>
    <row r="7" spans="1:12" x14ac:dyDescent="0.35">
      <c r="A7" s="439"/>
      <c r="B7" s="198"/>
      <c r="C7" s="503"/>
      <c r="D7" s="197" t="s">
        <v>3328</v>
      </c>
      <c r="E7" s="197" t="s">
        <v>3332</v>
      </c>
      <c r="F7" s="273">
        <v>19.3</v>
      </c>
      <c r="G7" s="28">
        <v>31309</v>
      </c>
      <c r="H7" s="404">
        <v>93927</v>
      </c>
      <c r="I7" s="403">
        <v>3.6</v>
      </c>
      <c r="J7" s="404">
        <v>200</v>
      </c>
      <c r="K7" s="156" t="s">
        <v>3333</v>
      </c>
      <c r="L7" s="156" t="s">
        <v>3334</v>
      </c>
    </row>
    <row r="8" spans="1:12" s="203" customFormat="1" x14ac:dyDescent="0.35">
      <c r="A8" s="677" t="s">
        <v>9</v>
      </c>
      <c r="B8" s="677"/>
      <c r="C8" s="501"/>
      <c r="D8" s="263">
        <v>1</v>
      </c>
      <c r="E8" s="263">
        <v>2</v>
      </c>
      <c r="F8" s="275"/>
      <c r="G8" s="247"/>
      <c r="H8" s="415"/>
      <c r="I8" s="414"/>
      <c r="J8" s="415">
        <f>SUM(J6:J7)</f>
        <v>400</v>
      </c>
      <c r="K8" s="171"/>
      <c r="L8" s="171"/>
    </row>
    <row r="9" spans="1:12" x14ac:dyDescent="0.35">
      <c r="A9" s="396">
        <v>3</v>
      </c>
      <c r="B9" s="205" t="s">
        <v>3335</v>
      </c>
      <c r="C9" s="504" t="s">
        <v>3568</v>
      </c>
      <c r="D9" s="197" t="s">
        <v>3336</v>
      </c>
      <c r="E9" s="197" t="s">
        <v>3337</v>
      </c>
      <c r="F9" s="273">
        <v>36</v>
      </c>
      <c r="G9" s="28">
        <v>70080</v>
      </c>
      <c r="H9" s="404">
        <v>210240</v>
      </c>
      <c r="I9" s="403">
        <v>3</v>
      </c>
      <c r="J9" s="404">
        <v>30</v>
      </c>
      <c r="K9" s="156" t="s">
        <v>3338</v>
      </c>
      <c r="L9" s="156" t="s">
        <v>3339</v>
      </c>
    </row>
    <row r="10" spans="1:12" s="203" customFormat="1" x14ac:dyDescent="0.35">
      <c r="A10" s="677" t="s">
        <v>9</v>
      </c>
      <c r="B10" s="677"/>
      <c r="C10" s="501"/>
      <c r="D10" s="431">
        <v>1</v>
      </c>
      <c r="E10" s="431">
        <v>1</v>
      </c>
      <c r="F10" s="443"/>
      <c r="G10" s="420"/>
      <c r="H10" s="432"/>
      <c r="I10" s="444"/>
      <c r="J10" s="432">
        <f>SUM(J9)</f>
        <v>30</v>
      </c>
      <c r="K10" s="445"/>
      <c r="L10" s="445"/>
    </row>
    <row r="11" spans="1:12" x14ac:dyDescent="0.35">
      <c r="A11" s="193">
        <v>4</v>
      </c>
      <c r="B11" s="434" t="s">
        <v>3340</v>
      </c>
      <c r="C11" s="502" t="s">
        <v>3569</v>
      </c>
      <c r="D11" s="197" t="s">
        <v>3341</v>
      </c>
      <c r="E11" s="197" t="s">
        <v>3342</v>
      </c>
      <c r="F11" s="273">
        <v>16.100000000000001</v>
      </c>
      <c r="G11" s="28">
        <v>29475</v>
      </c>
      <c r="H11" s="404">
        <v>88425</v>
      </c>
      <c r="I11" s="403">
        <v>3.19</v>
      </c>
      <c r="J11" s="197">
        <v>20</v>
      </c>
      <c r="K11" s="156" t="s">
        <v>3343</v>
      </c>
      <c r="L11" s="156" t="s">
        <v>3344</v>
      </c>
    </row>
    <row r="12" spans="1:12" x14ac:dyDescent="0.35">
      <c r="A12" s="406"/>
      <c r="B12" s="198"/>
      <c r="C12" s="503"/>
      <c r="D12" s="197" t="s">
        <v>3341</v>
      </c>
      <c r="E12" s="197" t="s">
        <v>3345</v>
      </c>
      <c r="F12" s="273">
        <v>21.2</v>
      </c>
      <c r="G12" s="28">
        <v>39304</v>
      </c>
      <c r="H12" s="404">
        <v>117912</v>
      </c>
      <c r="I12" s="403">
        <v>3.15</v>
      </c>
      <c r="J12" s="197">
        <v>20</v>
      </c>
      <c r="K12" s="156" t="s">
        <v>3346</v>
      </c>
      <c r="L12" s="156" t="s">
        <v>3347</v>
      </c>
    </row>
    <row r="13" spans="1:12" s="203" customFormat="1" x14ac:dyDescent="0.35">
      <c r="A13" s="683" t="s">
        <v>9</v>
      </c>
      <c r="B13" s="683"/>
      <c r="C13" s="505"/>
      <c r="D13" s="263">
        <v>1</v>
      </c>
      <c r="E13" s="263">
        <v>2</v>
      </c>
      <c r="F13" s="446"/>
      <c r="G13" s="415"/>
      <c r="H13" s="415"/>
      <c r="I13" s="414"/>
      <c r="J13" s="415">
        <f>SUM(J11:J12)</f>
        <v>40</v>
      </c>
      <c r="K13" s="171"/>
      <c r="L13" s="171"/>
    </row>
    <row r="14" spans="1:12" x14ac:dyDescent="0.35">
      <c r="A14" s="447">
        <v>5</v>
      </c>
      <c r="B14" s="434" t="s">
        <v>3348</v>
      </c>
      <c r="C14" s="502" t="s">
        <v>3570</v>
      </c>
      <c r="D14" s="27" t="s">
        <v>3349</v>
      </c>
      <c r="E14" s="27" t="s">
        <v>3350</v>
      </c>
      <c r="F14" s="273">
        <v>5.8</v>
      </c>
      <c r="G14" s="28">
        <v>9515</v>
      </c>
      <c r="H14" s="28">
        <v>28545</v>
      </c>
      <c r="I14" s="194">
        <v>3.56</v>
      </c>
      <c r="J14" s="27">
        <v>30</v>
      </c>
      <c r="K14" s="156" t="s">
        <v>3351</v>
      </c>
      <c r="L14" s="156" t="s">
        <v>3352</v>
      </c>
    </row>
    <row r="15" spans="1:12" x14ac:dyDescent="0.35">
      <c r="A15" s="402"/>
      <c r="B15" s="196"/>
      <c r="C15" s="506"/>
      <c r="D15" s="27" t="s">
        <v>3349</v>
      </c>
      <c r="E15" s="27" t="s">
        <v>3353</v>
      </c>
      <c r="F15" s="273">
        <v>8.1999999999999993</v>
      </c>
      <c r="G15" s="28">
        <v>15203</v>
      </c>
      <c r="H15" s="28">
        <v>45609</v>
      </c>
      <c r="I15" s="194">
        <v>3.15</v>
      </c>
      <c r="J15" s="27">
        <v>20</v>
      </c>
      <c r="K15" s="156" t="s">
        <v>3354</v>
      </c>
      <c r="L15" s="156" t="s">
        <v>3355</v>
      </c>
    </row>
    <row r="16" spans="1:12" x14ac:dyDescent="0.35">
      <c r="A16" s="406"/>
      <c r="B16" s="198"/>
      <c r="C16" s="503"/>
      <c r="D16" s="27" t="s">
        <v>3349</v>
      </c>
      <c r="E16" s="27" t="s">
        <v>3356</v>
      </c>
      <c r="F16" s="273">
        <v>13</v>
      </c>
      <c r="G16" s="28">
        <v>23505</v>
      </c>
      <c r="H16" s="28">
        <v>70515</v>
      </c>
      <c r="I16" s="194">
        <v>3.23</v>
      </c>
      <c r="J16" s="27">
        <v>30</v>
      </c>
      <c r="K16" s="156" t="s">
        <v>3357</v>
      </c>
      <c r="L16" s="156" t="s">
        <v>3358</v>
      </c>
    </row>
    <row r="17" spans="1:12" s="203" customFormat="1" x14ac:dyDescent="0.35">
      <c r="A17" s="683" t="s">
        <v>9</v>
      </c>
      <c r="B17" s="683"/>
      <c r="C17" s="505"/>
      <c r="D17" s="199">
        <v>1</v>
      </c>
      <c r="E17" s="199">
        <v>3</v>
      </c>
      <c r="F17" s="275"/>
      <c r="G17" s="247"/>
      <c r="H17" s="247"/>
      <c r="I17" s="274"/>
      <c r="J17" s="199">
        <f>SUM(J14:J16)</f>
        <v>80</v>
      </c>
      <c r="K17" s="139"/>
      <c r="L17" s="139"/>
    </row>
    <row r="18" spans="1:12" x14ac:dyDescent="0.35">
      <c r="A18" s="197">
        <v>6</v>
      </c>
      <c r="B18" s="206" t="s">
        <v>3359</v>
      </c>
      <c r="C18" s="507" t="s">
        <v>3571</v>
      </c>
      <c r="D18" s="27" t="s">
        <v>3360</v>
      </c>
      <c r="E18" s="27" t="s">
        <v>3361</v>
      </c>
      <c r="F18" s="273">
        <v>35.4</v>
      </c>
      <c r="G18" s="28">
        <v>68230</v>
      </c>
      <c r="H18" s="28">
        <v>204690</v>
      </c>
      <c r="I18" s="194">
        <v>3.03</v>
      </c>
      <c r="J18" s="27">
        <v>30</v>
      </c>
      <c r="K18" s="156" t="s">
        <v>3362</v>
      </c>
      <c r="L18" s="156" t="s">
        <v>3363</v>
      </c>
    </row>
    <row r="19" spans="1:12" s="203" customFormat="1" x14ac:dyDescent="0.35">
      <c r="A19" s="683" t="s">
        <v>9</v>
      </c>
      <c r="B19" s="683"/>
      <c r="C19" s="505"/>
      <c r="D19" s="199">
        <v>1</v>
      </c>
      <c r="E19" s="199">
        <v>1</v>
      </c>
      <c r="F19" s="275"/>
      <c r="G19" s="247"/>
      <c r="H19" s="247"/>
      <c r="I19" s="274"/>
      <c r="J19" s="199">
        <f>SUM(J18)</f>
        <v>30</v>
      </c>
      <c r="K19" s="139"/>
      <c r="L19" s="139"/>
    </row>
    <row r="20" spans="1:12" x14ac:dyDescent="0.35">
      <c r="A20" s="447">
        <v>7</v>
      </c>
      <c r="B20" s="434" t="s">
        <v>3364</v>
      </c>
      <c r="C20" s="502" t="s">
        <v>3572</v>
      </c>
      <c r="D20" s="27" t="s">
        <v>3365</v>
      </c>
      <c r="E20" s="27" t="s">
        <v>3366</v>
      </c>
      <c r="F20" s="273">
        <v>20</v>
      </c>
      <c r="G20" s="28">
        <v>28768</v>
      </c>
      <c r="H20" s="28">
        <v>86304</v>
      </c>
      <c r="I20" s="194">
        <v>4.0599999999999996</v>
      </c>
      <c r="J20" s="27">
        <v>30</v>
      </c>
      <c r="K20" s="156" t="s">
        <v>3367</v>
      </c>
      <c r="L20" s="156" t="s">
        <v>3368</v>
      </c>
    </row>
    <row r="21" spans="1:12" x14ac:dyDescent="0.35">
      <c r="A21" s="406"/>
      <c r="B21" s="198"/>
      <c r="C21" s="503"/>
      <c r="D21" s="27" t="s">
        <v>3365</v>
      </c>
      <c r="E21" s="27" t="s">
        <v>3369</v>
      </c>
      <c r="F21" s="273">
        <v>6</v>
      </c>
      <c r="G21" s="28">
        <v>8505</v>
      </c>
      <c r="H21" s="28">
        <v>25515</v>
      </c>
      <c r="I21" s="194">
        <v>4.12</v>
      </c>
      <c r="J21" s="27">
        <v>20</v>
      </c>
      <c r="K21" s="156" t="s">
        <v>3370</v>
      </c>
      <c r="L21" s="156" t="s">
        <v>3371</v>
      </c>
    </row>
    <row r="22" spans="1:12" s="203" customFormat="1" x14ac:dyDescent="0.35">
      <c r="A22" s="683" t="s">
        <v>9</v>
      </c>
      <c r="B22" s="683"/>
      <c r="C22" s="505"/>
      <c r="D22" s="263">
        <v>1</v>
      </c>
      <c r="E22" s="263">
        <v>2</v>
      </c>
      <c r="F22" s="446"/>
      <c r="G22" s="415"/>
      <c r="H22" s="415"/>
      <c r="I22" s="414"/>
      <c r="J22" s="415">
        <f>SUM(J20:J21)</f>
        <v>50</v>
      </c>
      <c r="K22" s="171"/>
      <c r="L22" s="171"/>
    </row>
    <row r="23" spans="1:12" x14ac:dyDescent="0.35">
      <c r="A23" s="197">
        <v>8</v>
      </c>
      <c r="B23" s="448" t="s">
        <v>3372</v>
      </c>
      <c r="C23" s="508" t="s">
        <v>3573</v>
      </c>
      <c r="D23" s="396" t="s">
        <v>3373</v>
      </c>
      <c r="E23" s="396" t="s">
        <v>3374</v>
      </c>
      <c r="F23" s="373">
        <v>15.2</v>
      </c>
      <c r="G23" s="412">
        <v>22997</v>
      </c>
      <c r="H23" s="412">
        <v>68991</v>
      </c>
      <c r="I23" s="397">
        <v>3.86</v>
      </c>
      <c r="J23" s="396">
        <v>50</v>
      </c>
      <c r="K23" s="156" t="s">
        <v>3375</v>
      </c>
      <c r="L23" s="156" t="s">
        <v>3376</v>
      </c>
    </row>
    <row r="24" spans="1:12" s="203" customFormat="1" x14ac:dyDescent="0.35">
      <c r="A24" s="683" t="s">
        <v>9</v>
      </c>
      <c r="B24" s="683"/>
      <c r="C24" s="505"/>
      <c r="D24" s="417">
        <v>1</v>
      </c>
      <c r="E24" s="417">
        <v>1</v>
      </c>
      <c r="F24" s="443"/>
      <c r="G24" s="420"/>
      <c r="H24" s="420"/>
      <c r="I24" s="433"/>
      <c r="J24" s="417">
        <f>SUM(J23)</f>
        <v>50</v>
      </c>
      <c r="K24" s="417"/>
      <c r="L24" s="417"/>
    </row>
    <row r="25" spans="1:12" s="203" customFormat="1" x14ac:dyDescent="0.35">
      <c r="A25" s="677" t="s">
        <v>10</v>
      </c>
      <c r="B25" s="677"/>
      <c r="C25" s="501"/>
      <c r="D25" s="431">
        <f>SUM(D5+D8+D10+D13+D17+D19+D22+D24)</f>
        <v>8</v>
      </c>
      <c r="E25" s="431">
        <f>SUM(E5+E8+E10+E13+E17+E19+E22+E24)</f>
        <v>13</v>
      </c>
      <c r="F25" s="443"/>
      <c r="G25" s="420"/>
      <c r="H25" s="432"/>
      <c r="I25" s="444"/>
      <c r="J25" s="432">
        <f>SUM(J5+J8+J10+J13+J17+J19+J22+J24)</f>
        <v>730</v>
      </c>
      <c r="K25" s="431"/>
      <c r="L25" s="431"/>
    </row>
  </sheetData>
  <mergeCells count="21">
    <mergeCell ref="A1:L1"/>
    <mergeCell ref="A2:A3"/>
    <mergeCell ref="B2:B3"/>
    <mergeCell ref="D2:D3"/>
    <mergeCell ref="E2:E3"/>
    <mergeCell ref="F2:F3"/>
    <mergeCell ref="G2:G3"/>
    <mergeCell ref="H2:H3"/>
    <mergeCell ref="I2:I3"/>
    <mergeCell ref="K2:L2"/>
    <mergeCell ref="J2:J3"/>
    <mergeCell ref="A22:B22"/>
    <mergeCell ref="A24:B24"/>
    <mergeCell ref="A25:B25"/>
    <mergeCell ref="C2:C3"/>
    <mergeCell ref="A17:B17"/>
    <mergeCell ref="A5:B5"/>
    <mergeCell ref="A8:B8"/>
    <mergeCell ref="A10:B10"/>
    <mergeCell ref="A13:B13"/>
    <mergeCell ref="A19:B19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L68"/>
  <sheetViews>
    <sheetView showGridLines="0" workbookViewId="0">
      <selection activeCell="E68" sqref="E68"/>
    </sheetView>
  </sheetViews>
  <sheetFormatPr defaultColWidth="9.125" defaultRowHeight="18.75" x14ac:dyDescent="0.3"/>
  <cols>
    <col min="1" max="1" width="5.25" style="450" bestFit="1" customWidth="1"/>
    <col min="2" max="2" width="40.875" style="494" bestFit="1" customWidth="1"/>
    <col min="3" max="3" width="9.625" style="495" customWidth="1"/>
    <col min="4" max="4" width="18.875" style="496" bestFit="1" customWidth="1"/>
    <col min="5" max="5" width="48.125" style="496" bestFit="1" customWidth="1"/>
    <col min="6" max="6" width="18.25" style="496" bestFit="1" customWidth="1"/>
    <col min="7" max="7" width="9.75" style="497" customWidth="1"/>
    <col min="8" max="8" width="12.75" style="497" customWidth="1"/>
    <col min="9" max="9" width="20.625" style="497" customWidth="1"/>
    <col min="10" max="10" width="21" style="498" customWidth="1"/>
    <col min="11" max="12" width="17.25" style="498" customWidth="1"/>
    <col min="13" max="16384" width="9.125" style="450"/>
  </cols>
  <sheetData>
    <row r="1" spans="1:12" x14ac:dyDescent="0.3">
      <c r="A1" s="709" t="s">
        <v>3377</v>
      </c>
      <c r="B1" s="709"/>
      <c r="C1" s="709"/>
      <c r="D1" s="709"/>
      <c r="E1" s="709"/>
      <c r="F1" s="709"/>
      <c r="G1" s="709"/>
      <c r="H1" s="709"/>
      <c r="I1" s="709"/>
      <c r="J1" s="709"/>
      <c r="K1" s="709"/>
      <c r="L1" s="709"/>
    </row>
    <row r="2" spans="1:12" s="451" customFormat="1" x14ac:dyDescent="0.3">
      <c r="A2" s="706" t="s">
        <v>0</v>
      </c>
      <c r="B2" s="710" t="s">
        <v>1</v>
      </c>
      <c r="C2" s="707" t="s">
        <v>2296</v>
      </c>
      <c r="D2" s="706" t="s">
        <v>2</v>
      </c>
      <c r="E2" s="706" t="s">
        <v>12</v>
      </c>
      <c r="F2" s="706" t="s">
        <v>1702</v>
      </c>
      <c r="G2" s="713" t="s">
        <v>3378</v>
      </c>
      <c r="H2" s="716" t="s">
        <v>3379</v>
      </c>
      <c r="I2" s="716" t="s">
        <v>3380</v>
      </c>
      <c r="J2" s="718" t="s">
        <v>3381</v>
      </c>
      <c r="K2" s="717" t="s">
        <v>5</v>
      </c>
      <c r="L2" s="717"/>
    </row>
    <row r="3" spans="1:12" s="451" customFormat="1" x14ac:dyDescent="0.3">
      <c r="A3" s="706"/>
      <c r="B3" s="711"/>
      <c r="C3" s="707"/>
      <c r="D3" s="706"/>
      <c r="E3" s="706"/>
      <c r="F3" s="706"/>
      <c r="G3" s="714"/>
      <c r="H3" s="716"/>
      <c r="I3" s="716"/>
      <c r="J3" s="719"/>
      <c r="K3" s="717"/>
      <c r="L3" s="717"/>
    </row>
    <row r="4" spans="1:12" s="451" customFormat="1" x14ac:dyDescent="0.3">
      <c r="A4" s="706"/>
      <c r="B4" s="712"/>
      <c r="C4" s="707"/>
      <c r="D4" s="706"/>
      <c r="E4" s="706"/>
      <c r="F4" s="706"/>
      <c r="G4" s="715"/>
      <c r="H4" s="716"/>
      <c r="I4" s="716"/>
      <c r="J4" s="720"/>
      <c r="K4" s="452" t="s">
        <v>6</v>
      </c>
      <c r="L4" s="452" t="s">
        <v>7</v>
      </c>
    </row>
    <row r="5" spans="1:12" s="451" customFormat="1" x14ac:dyDescent="0.3">
      <c r="A5" s="453">
        <v>1</v>
      </c>
      <c r="B5" s="454" t="s">
        <v>3382</v>
      </c>
      <c r="C5" s="455">
        <v>189</v>
      </c>
      <c r="D5" s="37" t="s">
        <v>3383</v>
      </c>
      <c r="E5" s="37" t="s">
        <v>3384</v>
      </c>
      <c r="F5" s="37" t="s">
        <v>3385</v>
      </c>
      <c r="G5" s="456">
        <v>12</v>
      </c>
      <c r="H5" s="457">
        <v>0.49</v>
      </c>
      <c r="I5" s="457">
        <v>1.28</v>
      </c>
      <c r="J5" s="459">
        <v>1500</v>
      </c>
      <c r="K5" s="458" t="s">
        <v>3386</v>
      </c>
      <c r="L5" s="458" t="s">
        <v>3387</v>
      </c>
    </row>
    <row r="6" spans="1:12" s="451" customFormat="1" x14ac:dyDescent="0.3">
      <c r="A6" s="460"/>
      <c r="B6" s="461"/>
      <c r="C6" s="462"/>
      <c r="D6" s="37" t="s">
        <v>3383</v>
      </c>
      <c r="E6" s="37" t="s">
        <v>3388</v>
      </c>
      <c r="F6" s="37" t="s">
        <v>3385</v>
      </c>
      <c r="G6" s="456">
        <v>10</v>
      </c>
      <c r="H6" s="457">
        <v>0.51</v>
      </c>
      <c r="I6" s="457">
        <v>1.29</v>
      </c>
      <c r="J6" s="459">
        <v>1500</v>
      </c>
      <c r="K6" s="463" t="s">
        <v>3389</v>
      </c>
      <c r="L6" s="463" t="s">
        <v>3390</v>
      </c>
    </row>
    <row r="7" spans="1:12" s="451" customFormat="1" x14ac:dyDescent="0.3">
      <c r="A7" s="460"/>
      <c r="B7" s="461"/>
      <c r="C7" s="462"/>
      <c r="D7" s="37" t="s">
        <v>3383</v>
      </c>
      <c r="E7" s="37" t="s">
        <v>3391</v>
      </c>
      <c r="F7" s="37" t="s">
        <v>3385</v>
      </c>
      <c r="G7" s="456">
        <v>8</v>
      </c>
      <c r="H7" s="457">
        <v>0.54</v>
      </c>
      <c r="I7" s="457">
        <v>1.29</v>
      </c>
      <c r="J7" s="459">
        <v>1500</v>
      </c>
      <c r="K7" s="463" t="s">
        <v>3392</v>
      </c>
      <c r="L7" s="463" t="s">
        <v>3393</v>
      </c>
    </row>
    <row r="8" spans="1:12" s="451" customFormat="1" x14ac:dyDescent="0.3">
      <c r="A8" s="460"/>
      <c r="B8" s="461"/>
      <c r="C8" s="462"/>
      <c r="D8" s="37" t="s">
        <v>3383</v>
      </c>
      <c r="E8" s="37" t="s">
        <v>3394</v>
      </c>
      <c r="F8" s="37" t="s">
        <v>3385</v>
      </c>
      <c r="G8" s="456">
        <v>6</v>
      </c>
      <c r="H8" s="457">
        <v>0.54</v>
      </c>
      <c r="I8" s="457">
        <v>1.28</v>
      </c>
      <c r="J8" s="459">
        <v>1500</v>
      </c>
      <c r="K8" s="463" t="s">
        <v>3395</v>
      </c>
      <c r="L8" s="463" t="s">
        <v>3396</v>
      </c>
    </row>
    <row r="9" spans="1:12" s="451" customFormat="1" x14ac:dyDescent="0.3">
      <c r="A9" s="464"/>
      <c r="B9" s="465"/>
      <c r="C9" s="466"/>
      <c r="D9" s="37" t="s">
        <v>3383</v>
      </c>
      <c r="E9" s="37" t="s">
        <v>3397</v>
      </c>
      <c r="F9" s="37" t="s">
        <v>3385</v>
      </c>
      <c r="G9" s="456">
        <v>5</v>
      </c>
      <c r="H9" s="457">
        <v>0.55000000000000004</v>
      </c>
      <c r="I9" s="457">
        <v>1.28</v>
      </c>
      <c r="J9" s="459">
        <v>2000</v>
      </c>
      <c r="K9" s="463" t="s">
        <v>3398</v>
      </c>
      <c r="L9" s="463" t="s">
        <v>3399</v>
      </c>
    </row>
    <row r="10" spans="1:12" s="471" customFormat="1" x14ac:dyDescent="0.3">
      <c r="A10" s="706" t="s">
        <v>9</v>
      </c>
      <c r="B10" s="706"/>
      <c r="C10" s="706"/>
      <c r="D10" s="467">
        <v>1</v>
      </c>
      <c r="E10" s="467">
        <v>5</v>
      </c>
      <c r="F10" s="467"/>
      <c r="G10" s="468"/>
      <c r="H10" s="469"/>
      <c r="I10" s="469"/>
      <c r="J10" s="470">
        <f>SUM(J5:J9)</f>
        <v>8000</v>
      </c>
      <c r="K10" s="470"/>
      <c r="L10" s="470"/>
    </row>
    <row r="11" spans="1:12" s="451" customFormat="1" x14ac:dyDescent="0.3">
      <c r="A11" s="453">
        <v>2</v>
      </c>
      <c r="B11" s="454" t="s">
        <v>3400</v>
      </c>
      <c r="C11" s="455">
        <v>195</v>
      </c>
      <c r="D11" s="37" t="s">
        <v>3401</v>
      </c>
      <c r="E11" s="37" t="s">
        <v>3402</v>
      </c>
      <c r="F11" s="37" t="s">
        <v>3385</v>
      </c>
      <c r="G11" s="456">
        <v>8</v>
      </c>
      <c r="H11" s="457">
        <v>0.54</v>
      </c>
      <c r="I11" s="457">
        <v>1.29</v>
      </c>
      <c r="J11" s="459">
        <v>100</v>
      </c>
      <c r="K11" s="458" t="s">
        <v>3403</v>
      </c>
      <c r="L11" s="458" t="s">
        <v>3404</v>
      </c>
    </row>
    <row r="12" spans="1:12" s="451" customFormat="1" x14ac:dyDescent="0.3">
      <c r="A12" s="460"/>
      <c r="B12" s="461"/>
      <c r="C12" s="462"/>
      <c r="D12" s="37" t="s">
        <v>3401</v>
      </c>
      <c r="E12" s="37" t="s">
        <v>3405</v>
      </c>
      <c r="F12" s="37" t="s">
        <v>3406</v>
      </c>
      <c r="G12" s="456">
        <v>8</v>
      </c>
      <c r="H12" s="457">
        <v>0.52</v>
      </c>
      <c r="I12" s="457">
        <v>1.31</v>
      </c>
      <c r="J12" s="459">
        <v>100</v>
      </c>
      <c r="K12" s="463" t="s">
        <v>3407</v>
      </c>
      <c r="L12" s="463" t="s">
        <v>3408</v>
      </c>
    </row>
    <row r="13" spans="1:12" s="451" customFormat="1" x14ac:dyDescent="0.3">
      <c r="A13" s="460"/>
      <c r="B13" s="461"/>
      <c r="C13" s="462"/>
      <c r="D13" s="37" t="s">
        <v>3401</v>
      </c>
      <c r="E13" s="37" t="s">
        <v>3409</v>
      </c>
      <c r="F13" s="37" t="s">
        <v>3385</v>
      </c>
      <c r="G13" s="456">
        <v>10</v>
      </c>
      <c r="H13" s="457">
        <v>0.5</v>
      </c>
      <c r="I13" s="457">
        <v>1.29</v>
      </c>
      <c r="J13" s="459">
        <v>100</v>
      </c>
      <c r="K13" s="463" t="s">
        <v>3410</v>
      </c>
      <c r="L13" s="463" t="s">
        <v>3411</v>
      </c>
    </row>
    <row r="14" spans="1:12" s="451" customFormat="1" x14ac:dyDescent="0.3">
      <c r="A14" s="460"/>
      <c r="B14" s="461"/>
      <c r="C14" s="462"/>
      <c r="D14" s="37" t="s">
        <v>3401</v>
      </c>
      <c r="E14" s="37" t="s">
        <v>3412</v>
      </c>
      <c r="F14" s="37" t="s">
        <v>3406</v>
      </c>
      <c r="G14" s="456">
        <v>10</v>
      </c>
      <c r="H14" s="457">
        <v>0.51</v>
      </c>
      <c r="I14" s="457">
        <v>1.28</v>
      </c>
      <c r="J14" s="459">
        <v>100</v>
      </c>
      <c r="K14" s="463" t="s">
        <v>3413</v>
      </c>
      <c r="L14" s="463" t="s">
        <v>3414</v>
      </c>
    </row>
    <row r="15" spans="1:12" s="451" customFormat="1" x14ac:dyDescent="0.3">
      <c r="A15" s="460"/>
      <c r="B15" s="461"/>
      <c r="C15" s="462"/>
      <c r="D15" s="37" t="s">
        <v>3401</v>
      </c>
      <c r="E15" s="37" t="s">
        <v>3415</v>
      </c>
      <c r="F15" s="37" t="s">
        <v>3385</v>
      </c>
      <c r="G15" s="456">
        <v>12</v>
      </c>
      <c r="H15" s="457">
        <v>0.48</v>
      </c>
      <c r="I15" s="457">
        <v>1.25</v>
      </c>
      <c r="J15" s="459">
        <v>100</v>
      </c>
      <c r="K15" s="463" t="s">
        <v>3416</v>
      </c>
      <c r="L15" s="463" t="s">
        <v>3417</v>
      </c>
    </row>
    <row r="16" spans="1:12" s="451" customFormat="1" x14ac:dyDescent="0.3">
      <c r="A16" s="460"/>
      <c r="B16" s="461"/>
      <c r="C16" s="462"/>
      <c r="D16" s="37" t="s">
        <v>3401</v>
      </c>
      <c r="E16" s="37" t="s">
        <v>3418</v>
      </c>
      <c r="F16" s="37" t="s">
        <v>3406</v>
      </c>
      <c r="G16" s="456">
        <v>12</v>
      </c>
      <c r="H16" s="457">
        <v>0.5</v>
      </c>
      <c r="I16" s="457">
        <v>1.22</v>
      </c>
      <c r="J16" s="459">
        <v>100</v>
      </c>
      <c r="K16" s="463" t="s">
        <v>3419</v>
      </c>
      <c r="L16" s="463" t="s">
        <v>3420</v>
      </c>
    </row>
    <row r="17" spans="1:12" s="471" customFormat="1" x14ac:dyDescent="0.3">
      <c r="A17" s="706" t="s">
        <v>9</v>
      </c>
      <c r="B17" s="706"/>
      <c r="C17" s="706"/>
      <c r="D17" s="467">
        <v>1</v>
      </c>
      <c r="E17" s="467">
        <v>6</v>
      </c>
      <c r="F17" s="467"/>
      <c r="G17" s="468"/>
      <c r="H17" s="469"/>
      <c r="I17" s="469"/>
      <c r="J17" s="470">
        <f>SUM(J11:J16)</f>
        <v>600</v>
      </c>
      <c r="K17" s="470"/>
      <c r="L17" s="470"/>
    </row>
    <row r="18" spans="1:12" s="451" customFormat="1" x14ac:dyDescent="0.3">
      <c r="A18" s="453">
        <v>3</v>
      </c>
      <c r="B18" s="454" t="s">
        <v>3421</v>
      </c>
      <c r="C18" s="453">
        <v>200</v>
      </c>
      <c r="D18" s="37" t="s">
        <v>3422</v>
      </c>
      <c r="E18" s="37" t="s">
        <v>3423</v>
      </c>
      <c r="F18" s="37" t="s">
        <v>3385</v>
      </c>
      <c r="G18" s="456">
        <v>8</v>
      </c>
      <c r="H18" s="457">
        <v>0.54</v>
      </c>
      <c r="I18" s="457">
        <v>1.28</v>
      </c>
      <c r="J18" s="459">
        <v>1446</v>
      </c>
      <c r="K18" s="458" t="s">
        <v>3424</v>
      </c>
      <c r="L18" s="458" t="s">
        <v>3425</v>
      </c>
    </row>
    <row r="19" spans="1:12" s="451" customFormat="1" x14ac:dyDescent="0.3">
      <c r="A19" s="460"/>
      <c r="B19" s="461"/>
      <c r="C19" s="460"/>
      <c r="D19" s="37" t="s">
        <v>3422</v>
      </c>
      <c r="E19" s="37" t="s">
        <v>3426</v>
      </c>
      <c r="F19" s="37" t="s">
        <v>3385</v>
      </c>
      <c r="G19" s="456">
        <v>10</v>
      </c>
      <c r="H19" s="457">
        <v>0.5</v>
      </c>
      <c r="I19" s="457">
        <v>1.26</v>
      </c>
      <c r="J19" s="459">
        <v>2048</v>
      </c>
      <c r="K19" s="463" t="s">
        <v>3427</v>
      </c>
      <c r="L19" s="463" t="s">
        <v>3428</v>
      </c>
    </row>
    <row r="20" spans="1:12" s="451" customFormat="1" x14ac:dyDescent="0.3">
      <c r="A20" s="460"/>
      <c r="B20" s="461"/>
      <c r="C20" s="460"/>
      <c r="D20" s="37" t="s">
        <v>3422</v>
      </c>
      <c r="E20" s="37" t="s">
        <v>3429</v>
      </c>
      <c r="F20" s="37" t="s">
        <v>3385</v>
      </c>
      <c r="G20" s="456">
        <v>12</v>
      </c>
      <c r="H20" s="457">
        <v>0.47</v>
      </c>
      <c r="I20" s="457">
        <v>1.24</v>
      </c>
      <c r="J20" s="459">
        <v>2540</v>
      </c>
      <c r="K20" s="463" t="s">
        <v>3430</v>
      </c>
      <c r="L20" s="463" t="s">
        <v>3431</v>
      </c>
    </row>
    <row r="21" spans="1:12" s="451" customFormat="1" x14ac:dyDescent="0.3">
      <c r="A21" s="460"/>
      <c r="B21" s="461"/>
      <c r="C21" s="460"/>
      <c r="D21" s="37" t="s">
        <v>3422</v>
      </c>
      <c r="E21" s="37" t="s">
        <v>3432</v>
      </c>
      <c r="F21" s="37" t="s">
        <v>3385</v>
      </c>
      <c r="G21" s="456">
        <v>5</v>
      </c>
      <c r="H21" s="457">
        <v>0.49</v>
      </c>
      <c r="I21" s="457">
        <v>1.43</v>
      </c>
      <c r="J21" s="459">
        <v>74</v>
      </c>
      <c r="K21" s="463" t="s">
        <v>3433</v>
      </c>
      <c r="L21" s="463" t="s">
        <v>3434</v>
      </c>
    </row>
    <row r="22" spans="1:12" s="451" customFormat="1" x14ac:dyDescent="0.3">
      <c r="A22" s="464"/>
      <c r="B22" s="465"/>
      <c r="C22" s="464"/>
      <c r="D22" s="37" t="s">
        <v>3422</v>
      </c>
      <c r="E22" s="37" t="s">
        <v>3435</v>
      </c>
      <c r="F22" s="37" t="s">
        <v>3385</v>
      </c>
      <c r="G22" s="456">
        <v>6</v>
      </c>
      <c r="H22" s="457">
        <v>0.49</v>
      </c>
      <c r="I22" s="457">
        <v>1.43</v>
      </c>
      <c r="J22" s="459">
        <v>136</v>
      </c>
      <c r="K22" s="463" t="s">
        <v>3436</v>
      </c>
      <c r="L22" s="463" t="s">
        <v>3437</v>
      </c>
    </row>
    <row r="23" spans="1:12" s="471" customFormat="1" x14ac:dyDescent="0.3">
      <c r="A23" s="721" t="s">
        <v>9</v>
      </c>
      <c r="B23" s="722"/>
      <c r="C23" s="723"/>
      <c r="D23" s="472">
        <v>1</v>
      </c>
      <c r="E23" s="472">
        <v>5</v>
      </c>
      <c r="F23" s="472"/>
      <c r="G23" s="473"/>
      <c r="H23" s="474"/>
      <c r="I23" s="474"/>
      <c r="J23" s="475">
        <f>SUM(J18:J22)</f>
        <v>6244</v>
      </c>
      <c r="K23" s="475"/>
      <c r="L23" s="475"/>
    </row>
    <row r="24" spans="1:12" s="451" customFormat="1" x14ac:dyDescent="0.3">
      <c r="A24" s="453">
        <v>4</v>
      </c>
      <c r="B24" s="454" t="s">
        <v>3438</v>
      </c>
      <c r="C24" s="453">
        <v>188</v>
      </c>
      <c r="D24" s="37" t="s">
        <v>3439</v>
      </c>
      <c r="E24" s="37" t="s">
        <v>3440</v>
      </c>
      <c r="F24" s="37" t="s">
        <v>3441</v>
      </c>
      <c r="G24" s="456">
        <v>30.38</v>
      </c>
      <c r="H24" s="457">
        <v>0.32</v>
      </c>
      <c r="I24" s="457">
        <v>1.78</v>
      </c>
      <c r="J24" s="459">
        <v>500</v>
      </c>
      <c r="K24" s="458" t="s">
        <v>3442</v>
      </c>
      <c r="L24" s="458" t="s">
        <v>3443</v>
      </c>
    </row>
    <row r="25" spans="1:12" s="451" customFormat="1" x14ac:dyDescent="0.3">
      <c r="A25" s="460"/>
      <c r="B25" s="461"/>
      <c r="C25" s="460"/>
      <c r="D25" s="37" t="s">
        <v>3439</v>
      </c>
      <c r="E25" s="37" t="s">
        <v>3444</v>
      </c>
      <c r="F25" s="37" t="s">
        <v>3385</v>
      </c>
      <c r="G25" s="456">
        <v>5</v>
      </c>
      <c r="H25" s="457">
        <v>0.53</v>
      </c>
      <c r="I25" s="457">
        <v>1.22</v>
      </c>
      <c r="J25" s="459">
        <v>5000</v>
      </c>
      <c r="K25" s="463" t="s">
        <v>3445</v>
      </c>
      <c r="L25" s="463" t="s">
        <v>3446</v>
      </c>
    </row>
    <row r="26" spans="1:12" s="451" customFormat="1" x14ac:dyDescent="0.3">
      <c r="A26" s="460"/>
      <c r="B26" s="461"/>
      <c r="C26" s="460"/>
      <c r="D26" s="37" t="s">
        <v>3439</v>
      </c>
      <c r="E26" s="37" t="s">
        <v>3447</v>
      </c>
      <c r="F26" s="37" t="s">
        <v>3385</v>
      </c>
      <c r="G26" s="456">
        <v>6</v>
      </c>
      <c r="H26" s="457">
        <v>0.5</v>
      </c>
      <c r="I26" s="457">
        <v>1.21</v>
      </c>
      <c r="J26" s="459">
        <v>2500</v>
      </c>
      <c r="K26" s="463" t="s">
        <v>3448</v>
      </c>
      <c r="L26" s="463" t="s">
        <v>3449</v>
      </c>
    </row>
    <row r="27" spans="1:12" s="451" customFormat="1" x14ac:dyDescent="0.3">
      <c r="A27" s="460"/>
      <c r="B27" s="461"/>
      <c r="C27" s="460"/>
      <c r="D27" s="37" t="s">
        <v>3439</v>
      </c>
      <c r="E27" s="37" t="s">
        <v>3450</v>
      </c>
      <c r="F27" s="37" t="s">
        <v>3385</v>
      </c>
      <c r="G27" s="456">
        <v>10</v>
      </c>
      <c r="H27" s="457">
        <v>0.53</v>
      </c>
      <c r="I27" s="457">
        <v>1.23</v>
      </c>
      <c r="J27" s="459">
        <v>500</v>
      </c>
      <c r="K27" s="463" t="s">
        <v>3451</v>
      </c>
      <c r="L27" s="463" t="s">
        <v>3452</v>
      </c>
    </row>
    <row r="28" spans="1:12" s="451" customFormat="1" x14ac:dyDescent="0.3">
      <c r="A28" s="460"/>
      <c r="B28" s="461"/>
      <c r="C28" s="460"/>
      <c r="D28" s="37" t="s">
        <v>3439</v>
      </c>
      <c r="E28" s="37" t="s">
        <v>3453</v>
      </c>
      <c r="F28" s="37" t="s">
        <v>3385</v>
      </c>
      <c r="G28" s="456">
        <v>12</v>
      </c>
      <c r="H28" s="457">
        <v>0.5</v>
      </c>
      <c r="I28" s="457">
        <v>1.22</v>
      </c>
      <c r="J28" s="459">
        <v>500</v>
      </c>
      <c r="K28" s="463" t="s">
        <v>3454</v>
      </c>
      <c r="L28" s="463" t="s">
        <v>3455</v>
      </c>
    </row>
    <row r="29" spans="1:12" s="471" customFormat="1" x14ac:dyDescent="0.3">
      <c r="A29" s="706" t="s">
        <v>9</v>
      </c>
      <c r="B29" s="706"/>
      <c r="C29" s="706"/>
      <c r="D29" s="467">
        <v>1</v>
      </c>
      <c r="E29" s="467">
        <v>5</v>
      </c>
      <c r="F29" s="467"/>
      <c r="G29" s="468"/>
      <c r="H29" s="469"/>
      <c r="I29" s="469"/>
      <c r="J29" s="470">
        <f>SUM(J24:J28)</f>
        <v>9000</v>
      </c>
      <c r="K29" s="470"/>
      <c r="L29" s="470"/>
    </row>
    <row r="30" spans="1:12" s="451" customFormat="1" x14ac:dyDescent="0.3">
      <c r="A30" s="453">
        <v>5</v>
      </c>
      <c r="B30" s="454" t="s">
        <v>3456</v>
      </c>
      <c r="C30" s="453">
        <v>193</v>
      </c>
      <c r="D30" s="37" t="s">
        <v>3457</v>
      </c>
      <c r="E30" s="37" t="s">
        <v>3458</v>
      </c>
      <c r="F30" s="37" t="s">
        <v>3385</v>
      </c>
      <c r="G30" s="456">
        <v>8</v>
      </c>
      <c r="H30" s="456">
        <v>0.54</v>
      </c>
      <c r="I30" s="456">
        <v>1.29</v>
      </c>
      <c r="J30" s="459">
        <v>100</v>
      </c>
      <c r="K30" s="458" t="s">
        <v>3459</v>
      </c>
      <c r="L30" s="458" t="s">
        <v>3460</v>
      </c>
    </row>
    <row r="31" spans="1:12" s="451" customFormat="1" x14ac:dyDescent="0.3">
      <c r="A31" s="460"/>
      <c r="B31" s="461"/>
      <c r="C31" s="460"/>
      <c r="D31" s="37" t="s">
        <v>3457</v>
      </c>
      <c r="E31" s="37" t="s">
        <v>3461</v>
      </c>
      <c r="F31" s="37" t="s">
        <v>3385</v>
      </c>
      <c r="G31" s="456">
        <v>10</v>
      </c>
      <c r="H31" s="456">
        <v>0.5</v>
      </c>
      <c r="I31" s="456">
        <v>1.29</v>
      </c>
      <c r="J31" s="459">
        <v>100</v>
      </c>
      <c r="K31" s="463" t="s">
        <v>3462</v>
      </c>
      <c r="L31" s="463" t="s">
        <v>3463</v>
      </c>
    </row>
    <row r="32" spans="1:12" s="451" customFormat="1" x14ac:dyDescent="0.3">
      <c r="A32" s="460"/>
      <c r="B32" s="461"/>
      <c r="C32" s="460"/>
      <c r="D32" s="37" t="s">
        <v>3457</v>
      </c>
      <c r="E32" s="37" t="s">
        <v>3464</v>
      </c>
      <c r="F32" s="37" t="s">
        <v>3385</v>
      </c>
      <c r="G32" s="456">
        <v>12</v>
      </c>
      <c r="H32" s="456">
        <v>0.48</v>
      </c>
      <c r="I32" s="456">
        <v>1.26</v>
      </c>
      <c r="J32" s="459">
        <v>100</v>
      </c>
      <c r="K32" s="463" t="s">
        <v>3465</v>
      </c>
      <c r="L32" s="463" t="s">
        <v>3466</v>
      </c>
    </row>
    <row r="33" spans="1:12" s="451" customFormat="1" x14ac:dyDescent="0.3">
      <c r="A33" s="460"/>
      <c r="B33" s="461"/>
      <c r="C33" s="460"/>
      <c r="D33" s="37" t="s">
        <v>3457</v>
      </c>
      <c r="E33" s="37" t="s">
        <v>3467</v>
      </c>
      <c r="F33" s="37" t="s">
        <v>3406</v>
      </c>
      <c r="G33" s="456">
        <v>8</v>
      </c>
      <c r="H33" s="456">
        <v>0.52</v>
      </c>
      <c r="I33" s="456">
        <v>1.31</v>
      </c>
      <c r="J33" s="459">
        <v>100</v>
      </c>
      <c r="K33" s="463" t="s">
        <v>3468</v>
      </c>
      <c r="L33" s="463" t="s">
        <v>3469</v>
      </c>
    </row>
    <row r="34" spans="1:12" s="451" customFormat="1" x14ac:dyDescent="0.3">
      <c r="A34" s="460"/>
      <c r="B34" s="461"/>
      <c r="C34" s="460"/>
      <c r="D34" s="37" t="s">
        <v>3457</v>
      </c>
      <c r="E34" s="37" t="s">
        <v>3470</v>
      </c>
      <c r="F34" s="37" t="s">
        <v>3406</v>
      </c>
      <c r="G34" s="456">
        <v>10</v>
      </c>
      <c r="H34" s="456">
        <v>0.5</v>
      </c>
      <c r="I34" s="456">
        <v>1.29</v>
      </c>
      <c r="J34" s="459">
        <v>100</v>
      </c>
      <c r="K34" s="463" t="s">
        <v>3471</v>
      </c>
      <c r="L34" s="463" t="s">
        <v>3472</v>
      </c>
    </row>
    <row r="35" spans="1:12" s="451" customFormat="1" x14ac:dyDescent="0.3">
      <c r="A35" s="460"/>
      <c r="B35" s="461"/>
      <c r="C35" s="460"/>
      <c r="D35" s="37" t="s">
        <v>3457</v>
      </c>
      <c r="E35" s="37" t="s">
        <v>3473</v>
      </c>
      <c r="F35" s="37" t="s">
        <v>3406</v>
      </c>
      <c r="G35" s="456">
        <v>12</v>
      </c>
      <c r="H35" s="456">
        <v>0.5</v>
      </c>
      <c r="I35" s="456">
        <v>1.22</v>
      </c>
      <c r="J35" s="459">
        <v>100</v>
      </c>
      <c r="K35" s="463" t="s">
        <v>3474</v>
      </c>
      <c r="L35" s="463" t="s">
        <v>3475</v>
      </c>
    </row>
    <row r="36" spans="1:12" s="471" customFormat="1" x14ac:dyDescent="0.3">
      <c r="A36" s="706" t="s">
        <v>9</v>
      </c>
      <c r="B36" s="706"/>
      <c r="C36" s="706"/>
      <c r="D36" s="467">
        <v>1</v>
      </c>
      <c r="E36" s="467">
        <v>6</v>
      </c>
      <c r="F36" s="467"/>
      <c r="G36" s="468"/>
      <c r="H36" s="468"/>
      <c r="I36" s="468"/>
      <c r="J36" s="470">
        <f>SUM(J30:J35)</f>
        <v>600</v>
      </c>
      <c r="K36" s="470"/>
      <c r="L36" s="470"/>
    </row>
    <row r="37" spans="1:12" s="451" customFormat="1" x14ac:dyDescent="0.3">
      <c r="A37" s="476">
        <v>6</v>
      </c>
      <c r="B37" s="477" t="s">
        <v>3476</v>
      </c>
      <c r="C37" s="478">
        <v>191</v>
      </c>
      <c r="D37" s="37" t="s">
        <v>3477</v>
      </c>
      <c r="E37" s="37" t="s">
        <v>3478</v>
      </c>
      <c r="F37" s="37" t="s">
        <v>3406</v>
      </c>
      <c r="G37" s="456">
        <v>10.38</v>
      </c>
      <c r="H37" s="456">
        <v>0.55000000000000004</v>
      </c>
      <c r="I37" s="456">
        <v>1.2</v>
      </c>
      <c r="J37" s="459">
        <v>50</v>
      </c>
      <c r="K37" s="458" t="s">
        <v>3479</v>
      </c>
      <c r="L37" s="458" t="s">
        <v>3480</v>
      </c>
    </row>
    <row r="38" spans="1:12" s="451" customFormat="1" x14ac:dyDescent="0.3">
      <c r="A38" s="479"/>
      <c r="B38" s="479"/>
      <c r="C38" s="480"/>
      <c r="D38" s="37" t="s">
        <v>3477</v>
      </c>
      <c r="E38" s="37" t="s">
        <v>3481</v>
      </c>
      <c r="F38" s="37" t="s">
        <v>3406</v>
      </c>
      <c r="G38" s="456">
        <v>10.76</v>
      </c>
      <c r="H38" s="456">
        <v>0.55000000000000004</v>
      </c>
      <c r="I38" s="456">
        <v>1.2</v>
      </c>
      <c r="J38" s="459">
        <v>50</v>
      </c>
      <c r="K38" s="463" t="s">
        <v>3482</v>
      </c>
      <c r="L38" s="463" t="s">
        <v>3483</v>
      </c>
    </row>
    <row r="39" spans="1:12" s="451" customFormat="1" x14ac:dyDescent="0.3">
      <c r="A39" s="479"/>
      <c r="B39" s="479"/>
      <c r="C39" s="480"/>
      <c r="D39" s="37" t="s">
        <v>3477</v>
      </c>
      <c r="E39" s="37" t="s">
        <v>3484</v>
      </c>
      <c r="F39" s="37" t="s">
        <v>3406</v>
      </c>
      <c r="G39" s="456">
        <v>16.760000000000002</v>
      </c>
      <c r="H39" s="456">
        <v>0.55000000000000004</v>
      </c>
      <c r="I39" s="456">
        <v>1.21</v>
      </c>
      <c r="J39" s="459">
        <v>50</v>
      </c>
      <c r="K39" s="463" t="s">
        <v>3485</v>
      </c>
      <c r="L39" s="463" t="s">
        <v>3486</v>
      </c>
    </row>
    <row r="40" spans="1:12" s="451" customFormat="1" x14ac:dyDescent="0.3">
      <c r="A40" s="479"/>
      <c r="B40" s="479"/>
      <c r="C40" s="480"/>
      <c r="D40" s="37" t="s">
        <v>3477</v>
      </c>
      <c r="E40" s="37" t="s">
        <v>3487</v>
      </c>
      <c r="F40" s="37" t="s">
        <v>3406</v>
      </c>
      <c r="G40" s="456">
        <v>17.52</v>
      </c>
      <c r="H40" s="456">
        <v>0.55000000000000004</v>
      </c>
      <c r="I40" s="456">
        <v>1.21</v>
      </c>
      <c r="J40" s="459">
        <v>50</v>
      </c>
      <c r="K40" s="463" t="s">
        <v>3488</v>
      </c>
      <c r="L40" s="463" t="s">
        <v>3489</v>
      </c>
    </row>
    <row r="41" spans="1:12" s="451" customFormat="1" x14ac:dyDescent="0.3">
      <c r="A41" s="479"/>
      <c r="B41" s="479"/>
      <c r="C41" s="480"/>
      <c r="D41" s="37" t="s">
        <v>3477</v>
      </c>
      <c r="E41" s="37" t="s">
        <v>3490</v>
      </c>
      <c r="F41" s="37" t="s">
        <v>3406</v>
      </c>
      <c r="G41" s="456">
        <v>12.38</v>
      </c>
      <c r="H41" s="456">
        <v>0.51</v>
      </c>
      <c r="I41" s="456">
        <v>1.3</v>
      </c>
      <c r="J41" s="459">
        <v>50</v>
      </c>
      <c r="K41" s="463" t="s">
        <v>3491</v>
      </c>
      <c r="L41" s="463" t="s">
        <v>3492</v>
      </c>
    </row>
    <row r="42" spans="1:12" s="451" customFormat="1" x14ac:dyDescent="0.3">
      <c r="A42" s="479"/>
      <c r="B42" s="479"/>
      <c r="C42" s="480"/>
      <c r="D42" s="37" t="s">
        <v>3477</v>
      </c>
      <c r="E42" s="37" t="s">
        <v>3493</v>
      </c>
      <c r="F42" s="37" t="s">
        <v>3406</v>
      </c>
      <c r="G42" s="456">
        <v>12.76</v>
      </c>
      <c r="H42" s="456">
        <v>0.51</v>
      </c>
      <c r="I42" s="456">
        <v>1.3</v>
      </c>
      <c r="J42" s="459">
        <v>50</v>
      </c>
      <c r="K42" s="463" t="s">
        <v>3494</v>
      </c>
      <c r="L42" s="463" t="s">
        <v>3495</v>
      </c>
    </row>
    <row r="43" spans="1:12" s="451" customFormat="1" x14ac:dyDescent="0.3">
      <c r="A43" s="479"/>
      <c r="B43" s="479"/>
      <c r="C43" s="480"/>
      <c r="D43" s="37" t="s">
        <v>3477</v>
      </c>
      <c r="E43" s="37" t="s">
        <v>3496</v>
      </c>
      <c r="F43" s="37" t="s">
        <v>3406</v>
      </c>
      <c r="G43" s="456">
        <v>13.52</v>
      </c>
      <c r="H43" s="456">
        <v>0.51</v>
      </c>
      <c r="I43" s="456">
        <v>1.3</v>
      </c>
      <c r="J43" s="459">
        <v>50</v>
      </c>
      <c r="K43" s="463" t="s">
        <v>3497</v>
      </c>
      <c r="L43" s="463" t="s">
        <v>3498</v>
      </c>
    </row>
    <row r="44" spans="1:12" s="451" customFormat="1" x14ac:dyDescent="0.3">
      <c r="A44" s="479"/>
      <c r="B44" s="479"/>
      <c r="C44" s="480"/>
      <c r="D44" s="37" t="s">
        <v>3477</v>
      </c>
      <c r="E44" s="37" t="s">
        <v>3499</v>
      </c>
      <c r="F44" s="37" t="s">
        <v>3406</v>
      </c>
      <c r="G44" s="456">
        <v>10.76</v>
      </c>
      <c r="H44" s="456">
        <v>0.52</v>
      </c>
      <c r="I44" s="456">
        <v>1.3</v>
      </c>
      <c r="J44" s="459">
        <v>50</v>
      </c>
      <c r="K44" s="463" t="s">
        <v>3500</v>
      </c>
      <c r="L44" s="463" t="s">
        <v>3501</v>
      </c>
    </row>
    <row r="45" spans="1:12" s="451" customFormat="1" x14ac:dyDescent="0.3">
      <c r="A45" s="479"/>
      <c r="B45" s="479"/>
      <c r="C45" s="480"/>
      <c r="D45" s="37" t="s">
        <v>3477</v>
      </c>
      <c r="E45" s="37" t="s">
        <v>3502</v>
      </c>
      <c r="F45" s="37" t="s">
        <v>3406</v>
      </c>
      <c r="G45" s="456">
        <v>10.38</v>
      </c>
      <c r="H45" s="456">
        <v>0.54</v>
      </c>
      <c r="I45" s="456">
        <v>1.28</v>
      </c>
      <c r="J45" s="459">
        <v>50</v>
      </c>
      <c r="K45" s="463" t="s">
        <v>3503</v>
      </c>
      <c r="L45" s="463" t="s">
        <v>3504</v>
      </c>
    </row>
    <row r="46" spans="1:12" s="451" customFormat="1" x14ac:dyDescent="0.3">
      <c r="A46" s="479"/>
      <c r="B46" s="479"/>
      <c r="C46" s="480"/>
      <c r="D46" s="37" t="s">
        <v>3477</v>
      </c>
      <c r="E46" s="37" t="s">
        <v>3505</v>
      </c>
      <c r="F46" s="37" t="s">
        <v>3406</v>
      </c>
      <c r="G46" s="456">
        <v>10.76</v>
      </c>
      <c r="H46" s="456">
        <v>0.54</v>
      </c>
      <c r="I46" s="456">
        <v>1.28</v>
      </c>
      <c r="J46" s="459">
        <v>50</v>
      </c>
      <c r="K46" s="463" t="s">
        <v>3506</v>
      </c>
      <c r="L46" s="463" t="s">
        <v>3507</v>
      </c>
    </row>
    <row r="47" spans="1:12" s="451" customFormat="1" x14ac:dyDescent="0.3">
      <c r="A47" s="479"/>
      <c r="B47" s="479"/>
      <c r="C47" s="480"/>
      <c r="D47" s="37" t="s">
        <v>3477</v>
      </c>
      <c r="E47" s="37" t="s">
        <v>3508</v>
      </c>
      <c r="F47" s="37" t="s">
        <v>3406</v>
      </c>
      <c r="G47" s="456">
        <v>10.38</v>
      </c>
      <c r="H47" s="456">
        <v>0.51</v>
      </c>
      <c r="I47" s="456">
        <v>1.2</v>
      </c>
      <c r="J47" s="459">
        <v>50</v>
      </c>
      <c r="K47" s="463" t="s">
        <v>3509</v>
      </c>
      <c r="L47" s="463" t="s">
        <v>3510</v>
      </c>
    </row>
    <row r="48" spans="1:12" s="451" customFormat="1" x14ac:dyDescent="0.3">
      <c r="A48" s="479"/>
      <c r="B48" s="479"/>
      <c r="C48" s="480"/>
      <c r="D48" s="37" t="s">
        <v>3477</v>
      </c>
      <c r="E48" s="37" t="s">
        <v>3511</v>
      </c>
      <c r="F48" s="37" t="s">
        <v>3406</v>
      </c>
      <c r="G48" s="456">
        <v>10.76</v>
      </c>
      <c r="H48" s="456">
        <v>0.51</v>
      </c>
      <c r="I48" s="456">
        <v>1.2</v>
      </c>
      <c r="J48" s="459">
        <v>50</v>
      </c>
      <c r="K48" s="463" t="s">
        <v>3512</v>
      </c>
      <c r="L48" s="463" t="s">
        <v>3513</v>
      </c>
    </row>
    <row r="49" spans="1:12" s="451" customFormat="1" x14ac:dyDescent="0.3">
      <c r="A49" s="479"/>
      <c r="B49" s="479"/>
      <c r="C49" s="480"/>
      <c r="D49" s="37" t="s">
        <v>3477</v>
      </c>
      <c r="E49" s="37" t="s">
        <v>3514</v>
      </c>
      <c r="F49" s="37" t="s">
        <v>3406</v>
      </c>
      <c r="G49" s="456">
        <v>11.38</v>
      </c>
      <c r="H49" s="456">
        <v>0.49</v>
      </c>
      <c r="I49" s="456">
        <v>1.2</v>
      </c>
      <c r="J49" s="459">
        <v>50</v>
      </c>
      <c r="K49" s="463" t="s">
        <v>3515</v>
      </c>
      <c r="L49" s="463" t="s">
        <v>3516</v>
      </c>
    </row>
    <row r="50" spans="1:12" s="451" customFormat="1" x14ac:dyDescent="0.3">
      <c r="A50" s="479"/>
      <c r="B50" s="479"/>
      <c r="C50" s="480"/>
      <c r="D50" s="37" t="s">
        <v>3477</v>
      </c>
      <c r="E50" s="37" t="s">
        <v>3517</v>
      </c>
      <c r="F50" s="37" t="s">
        <v>3406</v>
      </c>
      <c r="G50" s="456">
        <v>11.76</v>
      </c>
      <c r="H50" s="456">
        <v>0.49</v>
      </c>
      <c r="I50" s="456">
        <v>1.2</v>
      </c>
      <c r="J50" s="459">
        <v>50</v>
      </c>
      <c r="K50" s="463" t="s">
        <v>3518</v>
      </c>
      <c r="L50" s="463" t="s">
        <v>3519</v>
      </c>
    </row>
    <row r="51" spans="1:12" s="451" customFormat="1" x14ac:dyDescent="0.3">
      <c r="A51" s="479"/>
      <c r="B51" s="479"/>
      <c r="C51" s="480"/>
      <c r="D51" s="37" t="s">
        <v>3477</v>
      </c>
      <c r="E51" s="37" t="s">
        <v>3520</v>
      </c>
      <c r="F51" s="37" t="s">
        <v>3406</v>
      </c>
      <c r="G51" s="456">
        <v>12.38</v>
      </c>
      <c r="H51" s="456">
        <v>0.48</v>
      </c>
      <c r="I51" s="456">
        <v>1.2</v>
      </c>
      <c r="J51" s="459">
        <v>50</v>
      </c>
      <c r="K51" s="463" t="s">
        <v>3521</v>
      </c>
      <c r="L51" s="463" t="s">
        <v>3522</v>
      </c>
    </row>
    <row r="52" spans="1:12" s="451" customFormat="1" x14ac:dyDescent="0.3">
      <c r="A52" s="479"/>
      <c r="B52" s="479"/>
      <c r="C52" s="480"/>
      <c r="D52" s="37" t="s">
        <v>3477</v>
      </c>
      <c r="E52" s="37" t="s">
        <v>3523</v>
      </c>
      <c r="F52" s="37" t="s">
        <v>3406</v>
      </c>
      <c r="G52" s="456">
        <v>12.76</v>
      </c>
      <c r="H52" s="456">
        <v>0.48</v>
      </c>
      <c r="I52" s="456">
        <v>1.2</v>
      </c>
      <c r="J52" s="459">
        <v>50</v>
      </c>
      <c r="K52" s="463" t="s">
        <v>3524</v>
      </c>
      <c r="L52" s="463" t="s">
        <v>3525</v>
      </c>
    </row>
    <row r="53" spans="1:12" s="451" customFormat="1" x14ac:dyDescent="0.3">
      <c r="A53" s="479"/>
      <c r="B53" s="479"/>
      <c r="C53" s="480"/>
      <c r="D53" s="37" t="s">
        <v>3477</v>
      </c>
      <c r="E53" s="37" t="s">
        <v>3526</v>
      </c>
      <c r="F53" s="37" t="s">
        <v>3406</v>
      </c>
      <c r="G53" s="456">
        <v>13.52</v>
      </c>
      <c r="H53" s="456">
        <v>0.48</v>
      </c>
      <c r="I53" s="456">
        <v>1.2</v>
      </c>
      <c r="J53" s="459">
        <v>50</v>
      </c>
      <c r="K53" s="463" t="s">
        <v>3527</v>
      </c>
      <c r="L53" s="463" t="s">
        <v>3528</v>
      </c>
    </row>
    <row r="54" spans="1:12" s="451" customFormat="1" x14ac:dyDescent="0.3">
      <c r="A54" s="479"/>
      <c r="B54" s="479"/>
      <c r="C54" s="480"/>
      <c r="D54" s="37" t="s">
        <v>3477</v>
      </c>
      <c r="E54" s="37" t="s">
        <v>3529</v>
      </c>
      <c r="F54" s="37" t="s">
        <v>3441</v>
      </c>
      <c r="G54" s="456">
        <v>24.76</v>
      </c>
      <c r="H54" s="456">
        <v>0.5</v>
      </c>
      <c r="I54" s="456">
        <v>1.32</v>
      </c>
      <c r="J54" s="459">
        <v>50</v>
      </c>
      <c r="K54" s="463" t="s">
        <v>3530</v>
      </c>
      <c r="L54" s="463" t="s">
        <v>3531</v>
      </c>
    </row>
    <row r="55" spans="1:12" s="471" customFormat="1" x14ac:dyDescent="0.3">
      <c r="A55" s="706" t="s">
        <v>9</v>
      </c>
      <c r="B55" s="706"/>
      <c r="C55" s="706"/>
      <c r="D55" s="467">
        <v>1</v>
      </c>
      <c r="E55" s="467">
        <v>18</v>
      </c>
      <c r="F55" s="467"/>
      <c r="G55" s="468"/>
      <c r="H55" s="468"/>
      <c r="I55" s="468"/>
      <c r="J55" s="470">
        <f>SUM(J37:J54)</f>
        <v>900</v>
      </c>
      <c r="K55" s="470"/>
      <c r="L55" s="470"/>
    </row>
    <row r="56" spans="1:12" s="451" customFormat="1" x14ac:dyDescent="0.3">
      <c r="A56" s="455">
        <v>7</v>
      </c>
      <c r="B56" s="481" t="s">
        <v>3532</v>
      </c>
      <c r="C56" s="455">
        <v>198</v>
      </c>
      <c r="D56" s="482" t="s">
        <v>3533</v>
      </c>
      <c r="E56" s="482" t="s">
        <v>3534</v>
      </c>
      <c r="F56" s="482" t="s">
        <v>3406</v>
      </c>
      <c r="G56" s="483">
        <v>6.38</v>
      </c>
      <c r="H56" s="484">
        <v>0.49</v>
      </c>
      <c r="I56" s="484">
        <v>1.25</v>
      </c>
      <c r="J56" s="485">
        <v>400</v>
      </c>
      <c r="K56" s="458" t="s">
        <v>3535</v>
      </c>
      <c r="L56" s="458" t="s">
        <v>3536</v>
      </c>
    </row>
    <row r="57" spans="1:12" s="451" customFormat="1" x14ac:dyDescent="0.3">
      <c r="A57" s="462"/>
      <c r="B57" s="462"/>
      <c r="C57" s="462"/>
      <c r="D57" s="482" t="s">
        <v>3533</v>
      </c>
      <c r="E57" s="482" t="s">
        <v>3537</v>
      </c>
      <c r="F57" s="482" t="s">
        <v>3406</v>
      </c>
      <c r="G57" s="483">
        <v>6.38</v>
      </c>
      <c r="H57" s="484">
        <v>0.47</v>
      </c>
      <c r="I57" s="484">
        <v>1.25</v>
      </c>
      <c r="J57" s="485">
        <v>50</v>
      </c>
      <c r="K57" s="463" t="s">
        <v>3538</v>
      </c>
      <c r="L57" s="463" t="s">
        <v>3539</v>
      </c>
    </row>
    <row r="58" spans="1:12" s="451" customFormat="1" x14ac:dyDescent="0.3">
      <c r="A58" s="466"/>
      <c r="B58" s="466"/>
      <c r="C58" s="466"/>
      <c r="D58" s="482" t="s">
        <v>3533</v>
      </c>
      <c r="E58" s="482" t="s">
        <v>3540</v>
      </c>
      <c r="F58" s="482" t="s">
        <v>3406</v>
      </c>
      <c r="G58" s="483">
        <v>6.4</v>
      </c>
      <c r="H58" s="484">
        <v>0.41</v>
      </c>
      <c r="I58" s="484">
        <v>1.49</v>
      </c>
      <c r="J58" s="485">
        <v>50</v>
      </c>
      <c r="K58" s="463" t="s">
        <v>3541</v>
      </c>
      <c r="L58" s="463" t="s">
        <v>3542</v>
      </c>
    </row>
    <row r="59" spans="1:12" s="471" customFormat="1" x14ac:dyDescent="0.3">
      <c r="A59" s="707" t="s">
        <v>9</v>
      </c>
      <c r="B59" s="707"/>
      <c r="C59" s="707"/>
      <c r="D59" s="486">
        <v>1</v>
      </c>
      <c r="E59" s="486">
        <v>3</v>
      </c>
      <c r="F59" s="486"/>
      <c r="G59" s="487"/>
      <c r="H59" s="488"/>
      <c r="I59" s="488"/>
      <c r="J59" s="489">
        <f>SUM(J56:J58)</f>
        <v>500</v>
      </c>
      <c r="K59" s="489"/>
      <c r="L59" s="489"/>
    </row>
    <row r="60" spans="1:12" s="451" customFormat="1" x14ac:dyDescent="0.3">
      <c r="A60" s="455">
        <v>8</v>
      </c>
      <c r="B60" s="481" t="s">
        <v>3543</v>
      </c>
      <c r="C60" s="455">
        <v>187</v>
      </c>
      <c r="D60" s="482" t="s">
        <v>3544</v>
      </c>
      <c r="E60" s="482" t="s">
        <v>3545</v>
      </c>
      <c r="F60" s="482" t="s">
        <v>3406</v>
      </c>
      <c r="G60" s="483">
        <v>6.38</v>
      </c>
      <c r="H60" s="483">
        <v>0.55000000000000004</v>
      </c>
      <c r="I60" s="483">
        <v>1.3</v>
      </c>
      <c r="J60" s="485">
        <v>3000</v>
      </c>
      <c r="K60" s="458" t="s">
        <v>3546</v>
      </c>
      <c r="L60" s="458" t="s">
        <v>3547</v>
      </c>
    </row>
    <row r="61" spans="1:12" s="451" customFormat="1" x14ac:dyDescent="0.3">
      <c r="A61" s="462"/>
      <c r="B61" s="462"/>
      <c r="C61" s="462"/>
      <c r="D61" s="482" t="s">
        <v>3544</v>
      </c>
      <c r="E61" s="482" t="s">
        <v>3548</v>
      </c>
      <c r="F61" s="482" t="s">
        <v>3406</v>
      </c>
      <c r="G61" s="483">
        <v>8.3800000000000008</v>
      </c>
      <c r="H61" s="483">
        <v>0.52</v>
      </c>
      <c r="I61" s="483">
        <v>1.31</v>
      </c>
      <c r="J61" s="485">
        <v>3000</v>
      </c>
      <c r="K61" s="463" t="s">
        <v>3549</v>
      </c>
      <c r="L61" s="463" t="s">
        <v>3550</v>
      </c>
    </row>
    <row r="62" spans="1:12" s="451" customFormat="1" x14ac:dyDescent="0.3">
      <c r="A62" s="462"/>
      <c r="B62" s="462"/>
      <c r="C62" s="462"/>
      <c r="D62" s="482" t="s">
        <v>3544</v>
      </c>
      <c r="E62" s="482" t="s">
        <v>3551</v>
      </c>
      <c r="F62" s="482" t="s">
        <v>3406</v>
      </c>
      <c r="G62" s="483">
        <v>10.38</v>
      </c>
      <c r="H62" s="483">
        <v>0.5</v>
      </c>
      <c r="I62" s="483">
        <v>1.29</v>
      </c>
      <c r="J62" s="485">
        <v>3000</v>
      </c>
      <c r="K62" s="463" t="s">
        <v>3552</v>
      </c>
      <c r="L62" s="463" t="s">
        <v>3553</v>
      </c>
    </row>
    <row r="63" spans="1:12" s="451" customFormat="1" x14ac:dyDescent="0.3">
      <c r="A63" s="462"/>
      <c r="B63" s="462"/>
      <c r="C63" s="462"/>
      <c r="D63" s="482" t="s">
        <v>3544</v>
      </c>
      <c r="E63" s="482" t="s">
        <v>3554</v>
      </c>
      <c r="F63" s="482" t="s">
        <v>3406</v>
      </c>
      <c r="G63" s="483">
        <v>12.38</v>
      </c>
      <c r="H63" s="483">
        <v>0.46</v>
      </c>
      <c r="I63" s="483">
        <v>1.26</v>
      </c>
      <c r="J63" s="485">
        <v>3000</v>
      </c>
      <c r="K63" s="463" t="s">
        <v>3555</v>
      </c>
      <c r="L63" s="463" t="s">
        <v>3556</v>
      </c>
    </row>
    <row r="64" spans="1:12" s="451" customFormat="1" x14ac:dyDescent="0.3">
      <c r="A64" s="462"/>
      <c r="B64" s="462"/>
      <c r="C64" s="462"/>
      <c r="D64" s="482" t="s">
        <v>3544</v>
      </c>
      <c r="E64" s="482" t="s">
        <v>3557</v>
      </c>
      <c r="F64" s="482" t="s">
        <v>3406</v>
      </c>
      <c r="G64" s="483">
        <v>12.38</v>
      </c>
      <c r="H64" s="483">
        <v>0.54</v>
      </c>
      <c r="I64" s="483">
        <v>1.29</v>
      </c>
      <c r="J64" s="485">
        <v>3000</v>
      </c>
      <c r="K64" s="463" t="s">
        <v>3558</v>
      </c>
      <c r="L64" s="463" t="s">
        <v>3559</v>
      </c>
    </row>
    <row r="65" spans="1:12" s="451" customFormat="1" x14ac:dyDescent="0.3">
      <c r="A65" s="462"/>
      <c r="B65" s="462"/>
      <c r="C65" s="462"/>
      <c r="D65" s="482" t="s">
        <v>3544</v>
      </c>
      <c r="E65" s="482" t="s">
        <v>3560</v>
      </c>
      <c r="F65" s="482" t="s">
        <v>3406</v>
      </c>
      <c r="G65" s="483">
        <v>16.38</v>
      </c>
      <c r="H65" s="483">
        <v>0.51</v>
      </c>
      <c r="I65" s="483">
        <v>1.27</v>
      </c>
      <c r="J65" s="485">
        <v>3000</v>
      </c>
      <c r="K65" s="463" t="s">
        <v>3561</v>
      </c>
      <c r="L65" s="463" t="s">
        <v>3562</v>
      </c>
    </row>
    <row r="66" spans="1:12" s="451" customFormat="1" x14ac:dyDescent="0.3">
      <c r="A66" s="462"/>
      <c r="B66" s="462"/>
      <c r="C66" s="462"/>
      <c r="D66" s="482" t="s">
        <v>3544</v>
      </c>
      <c r="E66" s="482" t="s">
        <v>3563</v>
      </c>
      <c r="F66" s="482" t="s">
        <v>3406</v>
      </c>
      <c r="G66" s="483">
        <v>20.38</v>
      </c>
      <c r="H66" s="483">
        <v>0.48</v>
      </c>
      <c r="I66" s="483">
        <v>1.27</v>
      </c>
      <c r="J66" s="485">
        <v>3000</v>
      </c>
      <c r="K66" s="463" t="s">
        <v>3564</v>
      </c>
      <c r="L66" s="463" t="s">
        <v>3565</v>
      </c>
    </row>
    <row r="67" spans="1:12" s="471" customFormat="1" x14ac:dyDescent="0.3">
      <c r="A67" s="707" t="s">
        <v>9</v>
      </c>
      <c r="B67" s="707"/>
      <c r="C67" s="707"/>
      <c r="D67" s="486">
        <v>1</v>
      </c>
      <c r="E67" s="486">
        <v>7</v>
      </c>
      <c r="F67" s="486"/>
      <c r="G67" s="487"/>
      <c r="H67" s="487"/>
      <c r="I67" s="487"/>
      <c r="J67" s="489">
        <f>SUM(J60:J66)</f>
        <v>21000</v>
      </c>
      <c r="K67" s="489"/>
      <c r="L67" s="489"/>
    </row>
    <row r="68" spans="1:12" s="493" customFormat="1" x14ac:dyDescent="0.3">
      <c r="A68" s="708" t="s">
        <v>10</v>
      </c>
      <c r="B68" s="708"/>
      <c r="C68" s="708"/>
      <c r="D68" s="490">
        <f>SUM(D10+D17+D23+D29+D36+D55+D59+D67)</f>
        <v>8</v>
      </c>
      <c r="E68" s="490">
        <f>SUM(E10+E17+E23+E29+E36+E55+E59+E67)</f>
        <v>55</v>
      </c>
      <c r="F68" s="490"/>
      <c r="G68" s="491"/>
      <c r="H68" s="491"/>
      <c r="I68" s="491"/>
      <c r="J68" s="492">
        <f>SUM(J10+J17+J23+J29+J36+J55+J59+J67)</f>
        <v>46844</v>
      </c>
      <c r="K68" s="492"/>
      <c r="L68" s="492"/>
    </row>
  </sheetData>
  <mergeCells count="21">
    <mergeCell ref="A29:C29"/>
    <mergeCell ref="A1:L1"/>
    <mergeCell ref="A2:A4"/>
    <mergeCell ref="B2:B4"/>
    <mergeCell ref="C2:C4"/>
    <mergeCell ref="D2:D4"/>
    <mergeCell ref="E2:E4"/>
    <mergeCell ref="F2:F4"/>
    <mergeCell ref="G2:G4"/>
    <mergeCell ref="H2:H4"/>
    <mergeCell ref="I2:I4"/>
    <mergeCell ref="K2:L3"/>
    <mergeCell ref="J2:J4"/>
    <mergeCell ref="A10:C10"/>
    <mergeCell ref="A17:C17"/>
    <mergeCell ref="A23:C23"/>
    <mergeCell ref="A36:C36"/>
    <mergeCell ref="A55:C55"/>
    <mergeCell ref="A59:C59"/>
    <mergeCell ref="A67:C67"/>
    <mergeCell ref="A68:C68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K60"/>
  <sheetViews>
    <sheetView showGridLines="0" topLeftCell="A43" workbookViewId="0">
      <selection activeCell="E64" sqref="E64"/>
    </sheetView>
  </sheetViews>
  <sheetFormatPr defaultColWidth="9.125" defaultRowHeight="21" x14ac:dyDescent="0.35"/>
  <cols>
    <col min="1" max="1" width="5.625" style="192" bestFit="1" customWidth="1"/>
    <col min="2" max="2" width="33.125" style="192" bestFit="1" customWidth="1"/>
    <col min="3" max="3" width="10.25" style="509" customWidth="1"/>
    <col min="4" max="4" width="23.375" style="208" bestFit="1" customWidth="1"/>
    <col min="5" max="5" width="27.625" style="208" customWidth="1"/>
    <col min="6" max="6" width="35.625" style="208" bestFit="1" customWidth="1"/>
    <col min="7" max="7" width="12.125" style="208" customWidth="1"/>
    <col min="8" max="8" width="23.75" style="209" customWidth="1"/>
    <col min="9" max="9" width="27.375" style="175" customWidth="1"/>
    <col min="10" max="11" width="19.875" style="192" customWidth="1"/>
    <col min="12" max="16384" width="9.125" style="192"/>
  </cols>
  <sheetData>
    <row r="1" spans="1:11" ht="21" customHeight="1" x14ac:dyDescent="0.35">
      <c r="A1" s="727" t="s">
        <v>4280</v>
      </c>
      <c r="B1" s="728"/>
      <c r="C1" s="728"/>
      <c r="D1" s="728"/>
      <c r="E1" s="728"/>
      <c r="F1" s="728"/>
      <c r="G1" s="728"/>
      <c r="H1" s="728"/>
      <c r="I1" s="728"/>
      <c r="J1" s="728"/>
      <c r="K1" s="728"/>
    </row>
    <row r="2" spans="1:11" ht="21" customHeight="1" x14ac:dyDescent="0.35">
      <c r="A2" s="653" t="s">
        <v>0</v>
      </c>
      <c r="B2" s="653" t="s">
        <v>1</v>
      </c>
      <c r="C2" s="725" t="s">
        <v>1024</v>
      </c>
      <c r="D2" s="653" t="s">
        <v>2</v>
      </c>
      <c r="E2" s="653" t="s">
        <v>12</v>
      </c>
      <c r="F2" s="653" t="s">
        <v>1702</v>
      </c>
      <c r="G2" s="651" t="s">
        <v>1703</v>
      </c>
      <c r="H2" s="692" t="s">
        <v>1704</v>
      </c>
      <c r="I2" s="647" t="s">
        <v>4</v>
      </c>
      <c r="J2" s="626" t="s">
        <v>5</v>
      </c>
      <c r="K2" s="626"/>
    </row>
    <row r="3" spans="1:11" x14ac:dyDescent="0.35">
      <c r="A3" s="653"/>
      <c r="B3" s="653"/>
      <c r="C3" s="726"/>
      <c r="D3" s="653"/>
      <c r="E3" s="653"/>
      <c r="F3" s="653"/>
      <c r="G3" s="652"/>
      <c r="H3" s="692"/>
      <c r="I3" s="648"/>
      <c r="J3" s="135" t="s">
        <v>6</v>
      </c>
      <c r="K3" s="135" t="s">
        <v>7</v>
      </c>
    </row>
    <row r="4" spans="1:11" x14ac:dyDescent="0.35">
      <c r="A4" s="193">
        <v>1</v>
      </c>
      <c r="B4" s="193" t="s">
        <v>1705</v>
      </c>
      <c r="C4" s="502" t="s">
        <v>4281</v>
      </c>
      <c r="D4" s="27" t="s">
        <v>1706</v>
      </c>
      <c r="E4" s="27" t="s">
        <v>1707</v>
      </c>
      <c r="F4" s="27" t="s">
        <v>1708</v>
      </c>
      <c r="G4" s="27">
        <v>50</v>
      </c>
      <c r="H4" s="194">
        <v>1.35</v>
      </c>
      <c r="I4" s="99">
        <v>1000</v>
      </c>
      <c r="J4" s="195" t="s">
        <v>1709</v>
      </c>
      <c r="K4" s="195" t="s">
        <v>1710</v>
      </c>
    </row>
    <row r="5" spans="1:11" x14ac:dyDescent="0.35">
      <c r="A5" s="196"/>
      <c r="B5" s="196"/>
      <c r="C5" s="506"/>
      <c r="D5" s="27" t="s">
        <v>1706</v>
      </c>
      <c r="E5" s="27" t="s">
        <v>1711</v>
      </c>
      <c r="F5" s="27" t="s">
        <v>1712</v>
      </c>
      <c r="G5" s="27">
        <v>50</v>
      </c>
      <c r="H5" s="194">
        <v>1.44</v>
      </c>
      <c r="I5" s="99">
        <v>1000</v>
      </c>
      <c r="J5" s="195" t="s">
        <v>1713</v>
      </c>
      <c r="K5" s="195" t="s">
        <v>1714</v>
      </c>
    </row>
    <row r="6" spans="1:11" x14ac:dyDescent="0.35">
      <c r="A6" s="196"/>
      <c r="B6" s="196"/>
      <c r="C6" s="506"/>
      <c r="D6" s="27" t="s">
        <v>1706</v>
      </c>
      <c r="E6" s="27" t="s">
        <v>1715</v>
      </c>
      <c r="F6" s="27" t="s">
        <v>1716</v>
      </c>
      <c r="G6" s="27">
        <v>50</v>
      </c>
      <c r="H6" s="194">
        <v>1.48</v>
      </c>
      <c r="I6" s="99">
        <v>1000</v>
      </c>
      <c r="J6" s="195" t="s">
        <v>1717</v>
      </c>
      <c r="K6" s="195" t="s">
        <v>1718</v>
      </c>
    </row>
    <row r="7" spans="1:11" x14ac:dyDescent="0.35">
      <c r="A7" s="196"/>
      <c r="B7" s="196"/>
      <c r="C7" s="506"/>
      <c r="D7" s="27" t="s">
        <v>1706</v>
      </c>
      <c r="E7" s="27" t="s">
        <v>1719</v>
      </c>
      <c r="F7" s="27" t="s">
        <v>1708</v>
      </c>
      <c r="G7" s="27">
        <v>50</v>
      </c>
      <c r="H7" s="194">
        <v>1.38</v>
      </c>
      <c r="I7" s="99">
        <v>2000</v>
      </c>
      <c r="J7" s="195" t="s">
        <v>1720</v>
      </c>
      <c r="K7" s="195" t="s">
        <v>1721</v>
      </c>
    </row>
    <row r="8" spans="1:11" x14ac:dyDescent="0.35">
      <c r="A8" s="196"/>
      <c r="B8" s="196"/>
      <c r="C8" s="506"/>
      <c r="D8" s="27" t="s">
        <v>1706</v>
      </c>
      <c r="E8" s="27" t="s">
        <v>1722</v>
      </c>
      <c r="F8" s="27" t="s">
        <v>1712</v>
      </c>
      <c r="G8" s="27">
        <v>50</v>
      </c>
      <c r="H8" s="194">
        <v>1.56</v>
      </c>
      <c r="I8" s="99">
        <v>2000</v>
      </c>
      <c r="J8" s="195" t="s">
        <v>1723</v>
      </c>
      <c r="K8" s="195" t="s">
        <v>1724</v>
      </c>
    </row>
    <row r="9" spans="1:11" x14ac:dyDescent="0.35">
      <c r="A9" s="196"/>
      <c r="B9" s="196"/>
      <c r="C9" s="506"/>
      <c r="D9" s="27" t="s">
        <v>1706</v>
      </c>
      <c r="E9" s="27" t="s">
        <v>1725</v>
      </c>
      <c r="F9" s="27" t="s">
        <v>1716</v>
      </c>
      <c r="G9" s="27">
        <v>50</v>
      </c>
      <c r="H9" s="194">
        <v>1.47</v>
      </c>
      <c r="I9" s="99">
        <v>1000</v>
      </c>
      <c r="J9" s="195" t="s">
        <v>1726</v>
      </c>
      <c r="K9" s="195" t="s">
        <v>1727</v>
      </c>
    </row>
    <row r="10" spans="1:11" x14ac:dyDescent="0.35">
      <c r="A10" s="196"/>
      <c r="B10" s="196"/>
      <c r="C10" s="506"/>
      <c r="D10" s="27" t="s">
        <v>1706</v>
      </c>
      <c r="E10" s="27" t="s">
        <v>1728</v>
      </c>
      <c r="F10" s="27" t="s">
        <v>1712</v>
      </c>
      <c r="G10" s="27">
        <v>50</v>
      </c>
      <c r="H10" s="194">
        <v>1.59</v>
      </c>
      <c r="I10" s="99">
        <v>2000</v>
      </c>
      <c r="J10" s="195" t="s">
        <v>1729</v>
      </c>
      <c r="K10" s="195" t="s">
        <v>1730</v>
      </c>
    </row>
    <row r="11" spans="1:11" x14ac:dyDescent="0.35">
      <c r="A11" s="196"/>
      <c r="B11" s="196"/>
      <c r="C11" s="506"/>
      <c r="D11" s="27" t="s">
        <v>1706</v>
      </c>
      <c r="E11" s="27" t="s">
        <v>1731</v>
      </c>
      <c r="F11" s="27" t="s">
        <v>1712</v>
      </c>
      <c r="G11" s="27">
        <v>50</v>
      </c>
      <c r="H11" s="194">
        <v>1.51</v>
      </c>
      <c r="I11" s="99">
        <v>1000</v>
      </c>
      <c r="J11" s="195" t="s">
        <v>1732</v>
      </c>
      <c r="K11" s="195" t="s">
        <v>1733</v>
      </c>
    </row>
    <row r="12" spans="1:11" x14ac:dyDescent="0.35">
      <c r="A12" s="196"/>
      <c r="B12" s="196"/>
      <c r="C12" s="506"/>
      <c r="D12" s="27" t="s">
        <v>1706</v>
      </c>
      <c r="E12" s="27" t="s">
        <v>1734</v>
      </c>
      <c r="F12" s="27" t="s">
        <v>1716</v>
      </c>
      <c r="G12" s="27">
        <v>50</v>
      </c>
      <c r="H12" s="194">
        <v>1.56</v>
      </c>
      <c r="I12" s="99">
        <v>1000</v>
      </c>
      <c r="J12" s="195" t="s">
        <v>1735</v>
      </c>
      <c r="K12" s="195" t="s">
        <v>1736</v>
      </c>
    </row>
    <row r="13" spans="1:11" x14ac:dyDescent="0.35">
      <c r="A13" s="196"/>
      <c r="B13" s="196"/>
      <c r="C13" s="506"/>
      <c r="D13" s="27" t="s">
        <v>1706</v>
      </c>
      <c r="E13" s="27" t="s">
        <v>1737</v>
      </c>
      <c r="F13" s="27" t="s">
        <v>1712</v>
      </c>
      <c r="G13" s="27">
        <v>50</v>
      </c>
      <c r="H13" s="194">
        <v>1.49</v>
      </c>
      <c r="I13" s="99">
        <v>1000</v>
      </c>
      <c r="J13" s="195" t="s">
        <v>1738</v>
      </c>
      <c r="K13" s="195" t="s">
        <v>1739</v>
      </c>
    </row>
    <row r="14" spans="1:11" x14ac:dyDescent="0.35">
      <c r="A14" s="196"/>
      <c r="B14" s="196"/>
      <c r="C14" s="506"/>
      <c r="D14" s="27" t="s">
        <v>1706</v>
      </c>
      <c r="E14" s="27" t="s">
        <v>1740</v>
      </c>
      <c r="F14" s="27" t="s">
        <v>1712</v>
      </c>
      <c r="G14" s="27">
        <v>50</v>
      </c>
      <c r="H14" s="194">
        <v>1.45</v>
      </c>
      <c r="I14" s="99">
        <v>2000</v>
      </c>
      <c r="J14" s="195" t="s">
        <v>1741</v>
      </c>
      <c r="K14" s="195" t="s">
        <v>1742</v>
      </c>
    </row>
    <row r="15" spans="1:11" x14ac:dyDescent="0.35">
      <c r="A15" s="196"/>
      <c r="B15" s="196"/>
      <c r="C15" s="506"/>
      <c r="D15" s="27" t="s">
        <v>1706</v>
      </c>
      <c r="E15" s="27" t="s">
        <v>1743</v>
      </c>
      <c r="F15" s="27" t="s">
        <v>1708</v>
      </c>
      <c r="G15" s="27">
        <v>50</v>
      </c>
      <c r="H15" s="194">
        <v>1.4</v>
      </c>
      <c r="I15" s="99">
        <v>2000</v>
      </c>
      <c r="J15" s="195" t="s">
        <v>1744</v>
      </c>
      <c r="K15" s="195" t="s">
        <v>1745</v>
      </c>
    </row>
    <row r="16" spans="1:11" x14ac:dyDescent="0.35">
      <c r="A16" s="196"/>
      <c r="B16" s="196"/>
      <c r="C16" s="506"/>
      <c r="D16" s="27" t="s">
        <v>1706</v>
      </c>
      <c r="E16" s="27" t="s">
        <v>1746</v>
      </c>
      <c r="F16" s="27" t="s">
        <v>1708</v>
      </c>
      <c r="G16" s="27">
        <v>50</v>
      </c>
      <c r="H16" s="194">
        <v>1.58</v>
      </c>
      <c r="I16" s="99">
        <v>1000</v>
      </c>
      <c r="J16" s="195" t="s">
        <v>1747</v>
      </c>
      <c r="K16" s="195" t="s">
        <v>1748</v>
      </c>
    </row>
    <row r="17" spans="1:11" x14ac:dyDescent="0.35">
      <c r="A17" s="196"/>
      <c r="B17" s="196"/>
      <c r="C17" s="506"/>
      <c r="D17" s="27" t="s">
        <v>1706</v>
      </c>
      <c r="E17" s="27" t="s">
        <v>1749</v>
      </c>
      <c r="F17" s="27" t="s">
        <v>1712</v>
      </c>
      <c r="G17" s="27">
        <v>50</v>
      </c>
      <c r="H17" s="194">
        <v>1.59</v>
      </c>
      <c r="I17" s="99">
        <v>1000</v>
      </c>
      <c r="J17" s="195" t="s">
        <v>1750</v>
      </c>
      <c r="K17" s="195" t="s">
        <v>1751</v>
      </c>
    </row>
    <row r="18" spans="1:11" x14ac:dyDescent="0.35">
      <c r="A18" s="196"/>
      <c r="B18" s="196"/>
      <c r="C18" s="506"/>
      <c r="D18" s="27" t="s">
        <v>1706</v>
      </c>
      <c r="E18" s="27" t="s">
        <v>1752</v>
      </c>
      <c r="F18" s="27" t="s">
        <v>1716</v>
      </c>
      <c r="G18" s="27">
        <v>50</v>
      </c>
      <c r="H18" s="194">
        <v>1.57</v>
      </c>
      <c r="I18" s="99">
        <v>1000</v>
      </c>
      <c r="J18" s="195" t="s">
        <v>1753</v>
      </c>
      <c r="K18" s="195" t="s">
        <v>1754</v>
      </c>
    </row>
    <row r="19" spans="1:11" x14ac:dyDescent="0.35">
      <c r="A19" s="196"/>
      <c r="B19" s="196"/>
      <c r="C19" s="506"/>
      <c r="D19" s="27" t="s">
        <v>1706</v>
      </c>
      <c r="E19" s="27" t="s">
        <v>1755</v>
      </c>
      <c r="F19" s="27" t="s">
        <v>1708</v>
      </c>
      <c r="G19" s="27">
        <v>50</v>
      </c>
      <c r="H19" s="194">
        <v>1.61</v>
      </c>
      <c r="I19" s="99">
        <v>1000</v>
      </c>
      <c r="J19" s="195" t="s">
        <v>1756</v>
      </c>
      <c r="K19" s="195" t="s">
        <v>1757</v>
      </c>
    </row>
    <row r="20" spans="1:11" x14ac:dyDescent="0.35">
      <c r="A20" s="196"/>
      <c r="B20" s="196"/>
      <c r="C20" s="506"/>
      <c r="D20" s="27" t="s">
        <v>1706</v>
      </c>
      <c r="E20" s="27" t="s">
        <v>1758</v>
      </c>
      <c r="F20" s="27" t="s">
        <v>1712</v>
      </c>
      <c r="G20" s="27">
        <v>50</v>
      </c>
      <c r="H20" s="194">
        <v>1.66</v>
      </c>
      <c r="I20" s="99">
        <v>1000</v>
      </c>
      <c r="J20" s="195" t="s">
        <v>1759</v>
      </c>
      <c r="K20" s="195" t="s">
        <v>1760</v>
      </c>
    </row>
    <row r="21" spans="1:11" x14ac:dyDescent="0.35">
      <c r="A21" s="196"/>
      <c r="B21" s="196"/>
      <c r="C21" s="506"/>
      <c r="D21" s="27" t="s">
        <v>1706</v>
      </c>
      <c r="E21" s="27" t="s">
        <v>1761</v>
      </c>
      <c r="F21" s="27" t="s">
        <v>1716</v>
      </c>
      <c r="G21" s="27">
        <v>50</v>
      </c>
      <c r="H21" s="194">
        <v>1.59</v>
      </c>
      <c r="I21" s="99">
        <v>1000</v>
      </c>
      <c r="J21" s="195" t="s">
        <v>1762</v>
      </c>
      <c r="K21" s="195" t="s">
        <v>1763</v>
      </c>
    </row>
    <row r="22" spans="1:11" x14ac:dyDescent="0.35">
      <c r="A22" s="196"/>
      <c r="B22" s="196"/>
      <c r="C22" s="506"/>
      <c r="D22" s="27" t="s">
        <v>1706</v>
      </c>
      <c r="E22" s="27" t="s">
        <v>1764</v>
      </c>
      <c r="F22" s="27" t="s">
        <v>1765</v>
      </c>
      <c r="G22" s="27">
        <v>50</v>
      </c>
      <c r="H22" s="194">
        <v>1.37</v>
      </c>
      <c r="I22" s="99">
        <v>3000</v>
      </c>
      <c r="J22" s="195" t="s">
        <v>1766</v>
      </c>
      <c r="K22" s="195" t="s">
        <v>1767</v>
      </c>
    </row>
    <row r="23" spans="1:11" x14ac:dyDescent="0.35">
      <c r="A23" s="196"/>
      <c r="B23" s="196"/>
      <c r="C23" s="506"/>
      <c r="D23" s="27" t="s">
        <v>1706</v>
      </c>
      <c r="E23" s="27" t="s">
        <v>1768</v>
      </c>
      <c r="F23" s="27" t="s">
        <v>1765</v>
      </c>
      <c r="G23" s="27">
        <v>75</v>
      </c>
      <c r="H23" s="194">
        <v>1.86</v>
      </c>
      <c r="I23" s="99">
        <v>18000</v>
      </c>
      <c r="J23" s="195" t="s">
        <v>1769</v>
      </c>
      <c r="K23" s="195" t="s">
        <v>1770</v>
      </c>
    </row>
    <row r="24" spans="1:11" x14ac:dyDescent="0.35">
      <c r="A24" s="196"/>
      <c r="B24" s="196"/>
      <c r="C24" s="506"/>
      <c r="D24" s="27" t="s">
        <v>1706</v>
      </c>
      <c r="E24" s="27" t="s">
        <v>1771</v>
      </c>
      <c r="F24" s="27" t="s">
        <v>1765</v>
      </c>
      <c r="G24" s="27">
        <v>100</v>
      </c>
      <c r="H24" s="194">
        <v>2.0499999999999998</v>
      </c>
      <c r="I24" s="99">
        <v>1000</v>
      </c>
      <c r="J24" s="195" t="s">
        <v>1772</v>
      </c>
      <c r="K24" s="195" t="s">
        <v>1773</v>
      </c>
    </row>
    <row r="25" spans="1:11" x14ac:dyDescent="0.35">
      <c r="A25" s="196"/>
      <c r="B25" s="196"/>
      <c r="C25" s="506"/>
      <c r="D25" s="27" t="s">
        <v>1706</v>
      </c>
      <c r="E25" s="27" t="s">
        <v>1774</v>
      </c>
      <c r="F25" s="27" t="s">
        <v>1765</v>
      </c>
      <c r="G25" s="27">
        <v>150</v>
      </c>
      <c r="H25" s="194">
        <v>2.37</v>
      </c>
      <c r="I25" s="99">
        <v>18000</v>
      </c>
      <c r="J25" s="195" t="s">
        <v>1775</v>
      </c>
      <c r="K25" s="195" t="s">
        <v>1776</v>
      </c>
    </row>
    <row r="26" spans="1:11" x14ac:dyDescent="0.35">
      <c r="A26" s="196"/>
      <c r="B26" s="196"/>
      <c r="C26" s="506"/>
      <c r="D26" s="27" t="s">
        <v>1706</v>
      </c>
      <c r="E26" s="197" t="s">
        <v>1777</v>
      </c>
      <c r="F26" s="27" t="s">
        <v>1765</v>
      </c>
      <c r="G26" s="27">
        <v>50</v>
      </c>
      <c r="H26" s="194">
        <v>1.35</v>
      </c>
      <c r="I26" s="99">
        <v>18000</v>
      </c>
      <c r="J26" s="195" t="s">
        <v>1778</v>
      </c>
      <c r="K26" s="195" t="s">
        <v>1779</v>
      </c>
    </row>
    <row r="27" spans="1:11" x14ac:dyDescent="0.35">
      <c r="A27" s="196"/>
      <c r="B27" s="196"/>
      <c r="C27" s="506"/>
      <c r="D27" s="27" t="s">
        <v>1706</v>
      </c>
      <c r="E27" s="197" t="s">
        <v>1780</v>
      </c>
      <c r="F27" s="27" t="s">
        <v>1765</v>
      </c>
      <c r="G27" s="27">
        <v>75</v>
      </c>
      <c r="H27" s="194">
        <v>1.8</v>
      </c>
      <c r="I27" s="99">
        <v>18000</v>
      </c>
      <c r="J27" s="195" t="s">
        <v>1781</v>
      </c>
      <c r="K27" s="195" t="s">
        <v>1782</v>
      </c>
    </row>
    <row r="28" spans="1:11" x14ac:dyDescent="0.35">
      <c r="A28" s="196"/>
      <c r="B28" s="196"/>
      <c r="C28" s="506"/>
      <c r="D28" s="27" t="s">
        <v>1706</v>
      </c>
      <c r="E28" s="27" t="s">
        <v>1783</v>
      </c>
      <c r="F28" s="27" t="s">
        <v>1712</v>
      </c>
      <c r="G28" s="27">
        <v>50</v>
      </c>
      <c r="H28" s="194">
        <v>1.52</v>
      </c>
      <c r="I28" s="99">
        <v>1000</v>
      </c>
      <c r="J28" s="195" t="s">
        <v>1784</v>
      </c>
      <c r="K28" s="195" t="s">
        <v>1785</v>
      </c>
    </row>
    <row r="29" spans="1:11" x14ac:dyDescent="0.35">
      <c r="A29" s="196"/>
      <c r="B29" s="196"/>
      <c r="C29" s="506"/>
      <c r="D29" s="27" t="s">
        <v>1706</v>
      </c>
      <c r="E29" s="27" t="s">
        <v>1786</v>
      </c>
      <c r="F29" s="27" t="s">
        <v>1712</v>
      </c>
      <c r="G29" s="27">
        <v>50</v>
      </c>
      <c r="H29" s="194">
        <v>1.55</v>
      </c>
      <c r="I29" s="99">
        <v>1000</v>
      </c>
      <c r="J29" s="195" t="s">
        <v>1787</v>
      </c>
      <c r="K29" s="195" t="s">
        <v>1788</v>
      </c>
    </row>
    <row r="30" spans="1:11" x14ac:dyDescent="0.35">
      <c r="A30" s="196"/>
      <c r="B30" s="196"/>
      <c r="C30" s="506"/>
      <c r="D30" s="27" t="s">
        <v>1706</v>
      </c>
      <c r="E30" s="27" t="s">
        <v>1789</v>
      </c>
      <c r="F30" s="27" t="s">
        <v>1712</v>
      </c>
      <c r="G30" s="27">
        <v>50</v>
      </c>
      <c r="H30" s="194">
        <v>1.44</v>
      </c>
      <c r="I30" s="99">
        <v>1000</v>
      </c>
      <c r="J30" s="195" t="s">
        <v>1790</v>
      </c>
      <c r="K30" s="195" t="s">
        <v>1791</v>
      </c>
    </row>
    <row r="31" spans="1:11" x14ac:dyDescent="0.35">
      <c r="A31" s="196"/>
      <c r="B31" s="196"/>
      <c r="C31" s="506"/>
      <c r="D31" s="27" t="s">
        <v>1792</v>
      </c>
      <c r="E31" s="27" t="s">
        <v>1793</v>
      </c>
      <c r="F31" s="27" t="s">
        <v>1794</v>
      </c>
      <c r="G31" s="27">
        <v>50</v>
      </c>
      <c r="H31" s="194">
        <v>1.43</v>
      </c>
      <c r="I31" s="99">
        <v>18000</v>
      </c>
      <c r="J31" s="195" t="s">
        <v>1795</v>
      </c>
      <c r="K31" s="195" t="s">
        <v>1796</v>
      </c>
    </row>
    <row r="32" spans="1:11" x14ac:dyDescent="0.35">
      <c r="A32" s="196"/>
      <c r="B32" s="196"/>
      <c r="C32" s="506"/>
      <c r="D32" s="27" t="s">
        <v>1792</v>
      </c>
      <c r="E32" s="27" t="s">
        <v>1797</v>
      </c>
      <c r="F32" s="27" t="s">
        <v>1794</v>
      </c>
      <c r="G32" s="27">
        <v>75</v>
      </c>
      <c r="H32" s="194">
        <v>1.81</v>
      </c>
      <c r="I32" s="99">
        <v>5000</v>
      </c>
      <c r="J32" s="195" t="s">
        <v>1798</v>
      </c>
      <c r="K32" s="195" t="s">
        <v>1799</v>
      </c>
    </row>
    <row r="33" spans="1:11" x14ac:dyDescent="0.35">
      <c r="A33" s="196"/>
      <c r="B33" s="196"/>
      <c r="C33" s="506"/>
      <c r="D33" s="27" t="s">
        <v>1800</v>
      </c>
      <c r="E33" s="27" t="s">
        <v>1801</v>
      </c>
      <c r="F33" s="27" t="s">
        <v>1794</v>
      </c>
      <c r="G33" s="27">
        <v>50</v>
      </c>
      <c r="H33" s="194">
        <v>1.38</v>
      </c>
      <c r="I33" s="99">
        <v>18000</v>
      </c>
      <c r="J33" s="195" t="s">
        <v>1802</v>
      </c>
      <c r="K33" s="195" t="s">
        <v>1803</v>
      </c>
    </row>
    <row r="34" spans="1:11" x14ac:dyDescent="0.35">
      <c r="A34" s="196"/>
      <c r="B34" s="196"/>
      <c r="C34" s="506"/>
      <c r="D34" s="27" t="s">
        <v>1800</v>
      </c>
      <c r="E34" s="27" t="s">
        <v>1804</v>
      </c>
      <c r="F34" s="27" t="s">
        <v>1794</v>
      </c>
      <c r="G34" s="27">
        <v>75</v>
      </c>
      <c r="H34" s="194">
        <v>1.86</v>
      </c>
      <c r="I34" s="99">
        <v>15000</v>
      </c>
      <c r="J34" s="195" t="s">
        <v>1805</v>
      </c>
      <c r="K34" s="195" t="s">
        <v>1806</v>
      </c>
    </row>
    <row r="35" spans="1:11" ht="21" customHeight="1" x14ac:dyDescent="0.35">
      <c r="A35" s="196"/>
      <c r="B35" s="196"/>
      <c r="C35" s="506"/>
      <c r="D35" s="27" t="s">
        <v>1800</v>
      </c>
      <c r="E35" s="27" t="s">
        <v>1807</v>
      </c>
      <c r="F35" s="27" t="s">
        <v>1765</v>
      </c>
      <c r="G35" s="27">
        <v>75</v>
      </c>
      <c r="H35" s="194">
        <v>1.86</v>
      </c>
      <c r="I35" s="99">
        <v>18000</v>
      </c>
      <c r="J35" s="195" t="s">
        <v>1808</v>
      </c>
      <c r="K35" s="195" t="s">
        <v>1809</v>
      </c>
    </row>
    <row r="36" spans="1:11" x14ac:dyDescent="0.35">
      <c r="A36" s="196"/>
      <c r="B36" s="196"/>
      <c r="C36" s="506"/>
      <c r="D36" s="27" t="s">
        <v>1800</v>
      </c>
      <c r="E36" s="27" t="s">
        <v>1810</v>
      </c>
      <c r="F36" s="27" t="s">
        <v>1765</v>
      </c>
      <c r="G36" s="27">
        <v>150</v>
      </c>
      <c r="H36" s="194">
        <v>2.95</v>
      </c>
      <c r="I36" s="99">
        <v>10000</v>
      </c>
      <c r="J36" s="195" t="s">
        <v>1811</v>
      </c>
      <c r="K36" s="195" t="s">
        <v>1812</v>
      </c>
    </row>
    <row r="37" spans="1:11" x14ac:dyDescent="0.35">
      <c r="A37" s="196"/>
      <c r="B37" s="196"/>
      <c r="C37" s="506"/>
      <c r="D37" s="27" t="s">
        <v>1813</v>
      </c>
      <c r="E37" s="27" t="s">
        <v>1814</v>
      </c>
      <c r="F37" s="27" t="s">
        <v>1794</v>
      </c>
      <c r="G37" s="27">
        <v>50</v>
      </c>
      <c r="H37" s="194">
        <v>1.32</v>
      </c>
      <c r="I37" s="99">
        <v>18000</v>
      </c>
      <c r="J37" s="195" t="s">
        <v>1815</v>
      </c>
      <c r="K37" s="195" t="s">
        <v>1816</v>
      </c>
    </row>
    <row r="38" spans="1:11" x14ac:dyDescent="0.35">
      <c r="A38" s="198"/>
      <c r="B38" s="198"/>
      <c r="C38" s="503"/>
      <c r="D38" s="27" t="s">
        <v>1813</v>
      </c>
      <c r="E38" s="27" t="s">
        <v>1814</v>
      </c>
      <c r="F38" s="27" t="s">
        <v>1794</v>
      </c>
      <c r="G38" s="27">
        <v>75</v>
      </c>
      <c r="H38" s="194">
        <v>1.73</v>
      </c>
      <c r="I38" s="99">
        <v>18000</v>
      </c>
      <c r="J38" s="195" t="s">
        <v>1817</v>
      </c>
      <c r="K38" s="195" t="s">
        <v>1818</v>
      </c>
    </row>
    <row r="39" spans="1:11" s="203" customFormat="1" x14ac:dyDescent="0.35">
      <c r="A39" s="653" t="s">
        <v>9</v>
      </c>
      <c r="B39" s="653"/>
      <c r="C39" s="543"/>
      <c r="D39" s="199">
        <v>4</v>
      </c>
      <c r="E39" s="199">
        <v>35</v>
      </c>
      <c r="F39" s="199"/>
      <c r="G39" s="200"/>
      <c r="H39" s="201"/>
      <c r="I39" s="140">
        <f>SUM(I4:I38)</f>
        <v>222000</v>
      </c>
      <c r="J39" s="202"/>
      <c r="K39" s="202"/>
    </row>
    <row r="40" spans="1:11" x14ac:dyDescent="0.35">
      <c r="A40" s="193">
        <v>2</v>
      </c>
      <c r="B40" s="204" t="s">
        <v>1819</v>
      </c>
      <c r="C40" s="502" t="s">
        <v>4282</v>
      </c>
      <c r="D40" s="27" t="s">
        <v>1820</v>
      </c>
      <c r="E40" s="27" t="s">
        <v>1821</v>
      </c>
      <c r="F40" s="27" t="s">
        <v>1708</v>
      </c>
      <c r="G40" s="27">
        <v>50</v>
      </c>
      <c r="H40" s="27">
        <v>1.27</v>
      </c>
      <c r="I40" s="99">
        <v>200</v>
      </c>
      <c r="J40" s="195" t="s">
        <v>1822</v>
      </c>
      <c r="K40" s="195" t="s">
        <v>1823</v>
      </c>
    </row>
    <row r="41" spans="1:11" x14ac:dyDescent="0.35">
      <c r="A41" s="196"/>
      <c r="B41" s="196"/>
      <c r="C41" s="506"/>
      <c r="D41" s="27" t="s">
        <v>1820</v>
      </c>
      <c r="E41" s="197" t="s">
        <v>1824</v>
      </c>
      <c r="F41" s="27" t="s">
        <v>1825</v>
      </c>
      <c r="G41" s="27">
        <v>50</v>
      </c>
      <c r="H41" s="27">
        <v>1.29</v>
      </c>
      <c r="I41" s="99">
        <v>600</v>
      </c>
      <c r="J41" s="195" t="s">
        <v>1826</v>
      </c>
      <c r="K41" s="195" t="s">
        <v>1827</v>
      </c>
    </row>
    <row r="42" spans="1:11" x14ac:dyDescent="0.35">
      <c r="A42" s="196"/>
      <c r="B42" s="196"/>
      <c r="C42" s="506"/>
      <c r="D42" s="27" t="s">
        <v>1820</v>
      </c>
      <c r="E42" s="197" t="s">
        <v>1828</v>
      </c>
      <c r="F42" s="27" t="s">
        <v>1829</v>
      </c>
      <c r="G42" s="27">
        <v>50</v>
      </c>
      <c r="H42" s="27">
        <v>1.3</v>
      </c>
      <c r="I42" s="99">
        <v>250</v>
      </c>
      <c r="J42" s="195" t="s">
        <v>1830</v>
      </c>
      <c r="K42" s="195" t="s">
        <v>1831</v>
      </c>
    </row>
    <row r="43" spans="1:11" x14ac:dyDescent="0.35">
      <c r="A43" s="196"/>
      <c r="B43" s="196"/>
      <c r="C43" s="506"/>
      <c r="D43" s="27" t="s">
        <v>1820</v>
      </c>
      <c r="E43" s="197" t="s">
        <v>1832</v>
      </c>
      <c r="F43" s="27" t="s">
        <v>1708</v>
      </c>
      <c r="G43" s="27">
        <v>50</v>
      </c>
      <c r="H43" s="27">
        <v>1.45</v>
      </c>
      <c r="I43" s="99">
        <v>200</v>
      </c>
      <c r="J43" s="195" t="s">
        <v>1833</v>
      </c>
      <c r="K43" s="195" t="s">
        <v>1834</v>
      </c>
    </row>
    <row r="44" spans="1:11" x14ac:dyDescent="0.35">
      <c r="A44" s="196"/>
      <c r="B44" s="196"/>
      <c r="C44" s="506"/>
      <c r="D44" s="27" t="s">
        <v>1820</v>
      </c>
      <c r="E44" s="197" t="s">
        <v>1835</v>
      </c>
      <c r="F44" s="27" t="s">
        <v>1825</v>
      </c>
      <c r="G44" s="27">
        <v>50</v>
      </c>
      <c r="H44" s="27">
        <v>1.38</v>
      </c>
      <c r="I44" s="99">
        <v>650</v>
      </c>
      <c r="J44" s="195" t="s">
        <v>1836</v>
      </c>
      <c r="K44" s="195" t="s">
        <v>1837</v>
      </c>
    </row>
    <row r="45" spans="1:11" x14ac:dyDescent="0.35">
      <c r="A45" s="196"/>
      <c r="B45" s="196"/>
      <c r="C45" s="506"/>
      <c r="D45" s="27" t="s">
        <v>1820</v>
      </c>
      <c r="E45" s="197" t="s">
        <v>1838</v>
      </c>
      <c r="F45" s="27" t="s">
        <v>1829</v>
      </c>
      <c r="G45" s="27">
        <v>50</v>
      </c>
      <c r="H45" s="27">
        <v>1.53</v>
      </c>
      <c r="I45" s="99">
        <v>200</v>
      </c>
      <c r="J45" s="195" t="s">
        <v>1839</v>
      </c>
      <c r="K45" s="195" t="s">
        <v>1840</v>
      </c>
    </row>
    <row r="46" spans="1:11" x14ac:dyDescent="0.35">
      <c r="A46" s="196"/>
      <c r="B46" s="196"/>
      <c r="C46" s="506"/>
      <c r="D46" s="27" t="s">
        <v>1820</v>
      </c>
      <c r="E46" s="197" t="s">
        <v>1841</v>
      </c>
      <c r="F46" s="27" t="s">
        <v>1708</v>
      </c>
      <c r="G46" s="27">
        <v>50</v>
      </c>
      <c r="H46" s="27">
        <v>1.47</v>
      </c>
      <c r="I46" s="99">
        <v>200</v>
      </c>
      <c r="J46" s="195" t="s">
        <v>1842</v>
      </c>
      <c r="K46" s="195" t="s">
        <v>1843</v>
      </c>
    </row>
    <row r="47" spans="1:11" x14ac:dyDescent="0.35">
      <c r="A47" s="196"/>
      <c r="B47" s="196"/>
      <c r="C47" s="506"/>
      <c r="D47" s="27" t="s">
        <v>1820</v>
      </c>
      <c r="E47" s="197" t="s">
        <v>1844</v>
      </c>
      <c r="F47" s="27" t="s">
        <v>1825</v>
      </c>
      <c r="G47" s="27">
        <v>50</v>
      </c>
      <c r="H47" s="27">
        <v>1.48</v>
      </c>
      <c r="I47" s="99">
        <v>400</v>
      </c>
      <c r="J47" s="195" t="s">
        <v>1845</v>
      </c>
      <c r="K47" s="195" t="s">
        <v>1846</v>
      </c>
    </row>
    <row r="48" spans="1:11" x14ac:dyDescent="0.35">
      <c r="A48" s="196"/>
      <c r="B48" s="196"/>
      <c r="C48" s="506"/>
      <c r="D48" s="27" t="s">
        <v>1820</v>
      </c>
      <c r="E48" s="197" t="s">
        <v>1847</v>
      </c>
      <c r="F48" s="27" t="s">
        <v>1829</v>
      </c>
      <c r="G48" s="27">
        <v>50</v>
      </c>
      <c r="H48" s="27">
        <v>1.49</v>
      </c>
      <c r="I48" s="99">
        <v>300</v>
      </c>
      <c r="J48" s="195" t="s">
        <v>1848</v>
      </c>
      <c r="K48" s="195" t="s">
        <v>1849</v>
      </c>
    </row>
    <row r="49" spans="1:11" x14ac:dyDescent="0.35">
      <c r="A49" s="196"/>
      <c r="B49" s="196"/>
      <c r="C49" s="506"/>
      <c r="D49" s="27" t="s">
        <v>1820</v>
      </c>
      <c r="E49" s="197" t="s">
        <v>1850</v>
      </c>
      <c r="F49" s="27" t="s">
        <v>1708</v>
      </c>
      <c r="G49" s="27">
        <v>50</v>
      </c>
      <c r="H49" s="27">
        <v>1.39</v>
      </c>
      <c r="I49" s="99">
        <v>450</v>
      </c>
      <c r="J49" s="195" t="s">
        <v>1851</v>
      </c>
      <c r="K49" s="195" t="s">
        <v>1852</v>
      </c>
    </row>
    <row r="50" spans="1:11" x14ac:dyDescent="0.35">
      <c r="A50" s="196"/>
      <c r="B50" s="196"/>
      <c r="C50" s="506"/>
      <c r="D50" s="27" t="s">
        <v>1820</v>
      </c>
      <c r="E50" s="197" t="s">
        <v>1853</v>
      </c>
      <c r="F50" s="27" t="s">
        <v>1825</v>
      </c>
      <c r="G50" s="27">
        <v>50</v>
      </c>
      <c r="H50" s="27">
        <v>1.45</v>
      </c>
      <c r="I50" s="99">
        <v>650</v>
      </c>
      <c r="J50" s="195" t="s">
        <v>1854</v>
      </c>
      <c r="K50" s="195" t="s">
        <v>1855</v>
      </c>
    </row>
    <row r="51" spans="1:11" x14ac:dyDescent="0.35">
      <c r="A51" s="196"/>
      <c r="B51" s="196"/>
      <c r="C51" s="506"/>
      <c r="D51" s="27" t="s">
        <v>1820</v>
      </c>
      <c r="E51" s="197" t="s">
        <v>1856</v>
      </c>
      <c r="F51" s="27" t="s">
        <v>1829</v>
      </c>
      <c r="G51" s="27">
        <v>50</v>
      </c>
      <c r="H51" s="27">
        <v>1.53</v>
      </c>
      <c r="I51" s="99">
        <v>450</v>
      </c>
      <c r="J51" s="195" t="s">
        <v>1857</v>
      </c>
      <c r="K51" s="195" t="s">
        <v>1858</v>
      </c>
    </row>
    <row r="52" spans="1:11" x14ac:dyDescent="0.35">
      <c r="A52" s="196"/>
      <c r="B52" s="196"/>
      <c r="C52" s="506"/>
      <c r="D52" s="27" t="s">
        <v>1820</v>
      </c>
      <c r="E52" s="197" t="s">
        <v>1859</v>
      </c>
      <c r="F52" s="27" t="s">
        <v>1708</v>
      </c>
      <c r="G52" s="27">
        <v>50</v>
      </c>
      <c r="H52" s="27">
        <v>1.43</v>
      </c>
      <c r="I52" s="99">
        <v>450</v>
      </c>
      <c r="J52" s="195" t="s">
        <v>1860</v>
      </c>
      <c r="K52" s="195" t="s">
        <v>1861</v>
      </c>
    </row>
    <row r="53" spans="1:11" x14ac:dyDescent="0.35">
      <c r="A53" s="196"/>
      <c r="B53" s="196"/>
      <c r="C53" s="506"/>
      <c r="D53" s="27" t="s">
        <v>1820</v>
      </c>
      <c r="E53" s="197" t="s">
        <v>1862</v>
      </c>
      <c r="F53" s="27" t="s">
        <v>1825</v>
      </c>
      <c r="G53" s="27">
        <v>50</v>
      </c>
      <c r="H53" s="27">
        <v>1.46</v>
      </c>
      <c r="I53" s="99">
        <v>600</v>
      </c>
      <c r="J53" s="195" t="s">
        <v>1863</v>
      </c>
      <c r="K53" s="195" t="s">
        <v>1864</v>
      </c>
    </row>
    <row r="54" spans="1:11" x14ac:dyDescent="0.35">
      <c r="A54" s="196"/>
      <c r="B54" s="196"/>
      <c r="C54" s="506"/>
      <c r="D54" s="27" t="s">
        <v>1820</v>
      </c>
      <c r="E54" s="197" t="s">
        <v>1865</v>
      </c>
      <c r="F54" s="27" t="s">
        <v>1829</v>
      </c>
      <c r="G54" s="27">
        <v>50</v>
      </c>
      <c r="H54" s="27">
        <v>1.49</v>
      </c>
      <c r="I54" s="99">
        <v>450</v>
      </c>
      <c r="J54" s="195" t="s">
        <v>1866</v>
      </c>
      <c r="K54" s="195" t="s">
        <v>1867</v>
      </c>
    </row>
    <row r="55" spans="1:11" s="203" customFormat="1" x14ac:dyDescent="0.35">
      <c r="A55" s="196"/>
      <c r="B55" s="196"/>
      <c r="C55" s="506"/>
      <c r="D55" s="27" t="s">
        <v>1868</v>
      </c>
      <c r="E55" s="27" t="s">
        <v>1869</v>
      </c>
      <c r="F55" s="27" t="s">
        <v>1870</v>
      </c>
      <c r="G55" s="27">
        <v>50</v>
      </c>
      <c r="H55" s="27">
        <v>1.33</v>
      </c>
      <c r="I55" s="99">
        <v>2000</v>
      </c>
      <c r="J55" s="195" t="s">
        <v>1871</v>
      </c>
      <c r="K55" s="195" t="s">
        <v>1872</v>
      </c>
    </row>
    <row r="56" spans="1:11" s="203" customFormat="1" x14ac:dyDescent="0.35">
      <c r="A56" s="198"/>
      <c r="B56" s="198"/>
      <c r="C56" s="503"/>
      <c r="D56" s="27" t="s">
        <v>1868</v>
      </c>
      <c r="E56" s="27" t="s">
        <v>1873</v>
      </c>
      <c r="F56" s="27" t="s">
        <v>1870</v>
      </c>
      <c r="G56" s="27">
        <v>75</v>
      </c>
      <c r="H56" s="27">
        <v>1.64</v>
      </c>
      <c r="I56" s="99">
        <v>1000</v>
      </c>
      <c r="J56" s="195" t="s">
        <v>1874</v>
      </c>
      <c r="K56" s="195" t="s">
        <v>1875</v>
      </c>
    </row>
    <row r="57" spans="1:11" s="203" customFormat="1" x14ac:dyDescent="0.35">
      <c r="A57" s="660" t="s">
        <v>9</v>
      </c>
      <c r="B57" s="724"/>
      <c r="C57" s="541"/>
      <c r="D57" s="199">
        <v>2</v>
      </c>
      <c r="E57" s="199">
        <v>17</v>
      </c>
      <c r="F57" s="199"/>
      <c r="G57" s="200"/>
      <c r="H57" s="201"/>
      <c r="I57" s="140">
        <v>9050</v>
      </c>
      <c r="J57" s="202"/>
      <c r="K57" s="202"/>
    </row>
    <row r="58" spans="1:11" x14ac:dyDescent="0.35">
      <c r="A58" s="197">
        <v>3</v>
      </c>
      <c r="B58" s="205" t="s">
        <v>1876</v>
      </c>
      <c r="C58" s="504" t="s">
        <v>4283</v>
      </c>
      <c r="D58" s="197" t="s">
        <v>1877</v>
      </c>
      <c r="E58" s="197" t="s">
        <v>1878</v>
      </c>
      <c r="F58" s="197" t="s">
        <v>1879</v>
      </c>
      <c r="G58" s="197">
        <v>50</v>
      </c>
      <c r="H58" s="27">
        <v>1.25</v>
      </c>
      <c r="I58" s="156">
        <v>18000</v>
      </c>
      <c r="J58" s="195" t="s">
        <v>1880</v>
      </c>
      <c r="K58" s="195" t="s">
        <v>1881</v>
      </c>
    </row>
    <row r="59" spans="1:11" x14ac:dyDescent="0.35">
      <c r="A59" s="653" t="s">
        <v>9</v>
      </c>
      <c r="B59" s="653"/>
      <c r="C59" s="543"/>
      <c r="D59" s="199">
        <v>1</v>
      </c>
      <c r="E59" s="199">
        <v>1</v>
      </c>
      <c r="F59" s="206"/>
      <c r="G59" s="206"/>
      <c r="H59" s="207"/>
      <c r="I59" s="140">
        <f t="shared" ref="I59" si="0">SUM(I58)</f>
        <v>18000</v>
      </c>
      <c r="J59" s="205"/>
      <c r="K59" s="205"/>
    </row>
    <row r="60" spans="1:11" s="203" customFormat="1" x14ac:dyDescent="0.35">
      <c r="A60" s="653" t="s">
        <v>10</v>
      </c>
      <c r="B60" s="653"/>
      <c r="C60" s="543"/>
      <c r="D60" s="199">
        <f>SUM(D39+D57+D59)</f>
        <v>7</v>
      </c>
      <c r="E60" s="199">
        <f>SUM(E39+E57+E59)</f>
        <v>53</v>
      </c>
      <c r="F60" s="199"/>
      <c r="G60" s="200"/>
      <c r="H60" s="201"/>
      <c r="I60" s="140">
        <f>SUM(I39+I57+I59)</f>
        <v>249050</v>
      </c>
      <c r="J60" s="202"/>
      <c r="K60" s="202"/>
    </row>
  </sheetData>
  <mergeCells count="15">
    <mergeCell ref="A1:K1"/>
    <mergeCell ref="A2:A3"/>
    <mergeCell ref="B2:B3"/>
    <mergeCell ref="D2:D3"/>
    <mergeCell ref="E2:E3"/>
    <mergeCell ref="F2:F3"/>
    <mergeCell ref="G2:G3"/>
    <mergeCell ref="H2:H3"/>
    <mergeCell ref="J2:K2"/>
    <mergeCell ref="I2:I3"/>
    <mergeCell ref="A39:B39"/>
    <mergeCell ref="A57:B57"/>
    <mergeCell ref="A59:B59"/>
    <mergeCell ref="A60:B60"/>
    <mergeCell ref="C2:C3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I326"/>
  <sheetViews>
    <sheetView showGridLines="0" topLeftCell="A300" workbookViewId="0">
      <selection activeCell="E316" sqref="E316"/>
    </sheetView>
  </sheetViews>
  <sheetFormatPr defaultColWidth="9.125" defaultRowHeight="19.5" x14ac:dyDescent="0.3"/>
  <cols>
    <col min="1" max="1" width="5.25" style="38" bestFit="1" customWidth="1"/>
    <col min="2" max="2" width="49.625" style="66" bestFit="1" customWidth="1"/>
    <col min="3" max="3" width="9.25" style="67" bestFit="1" customWidth="1"/>
    <col min="4" max="4" width="12.375" style="67" bestFit="1" customWidth="1"/>
    <col min="5" max="5" width="61" style="67" customWidth="1"/>
    <col min="6" max="6" width="17.375" style="68" customWidth="1"/>
    <col min="7" max="7" width="25" style="70" customWidth="1"/>
    <col min="8" max="9" width="19" style="69" customWidth="1"/>
    <col min="10" max="16384" width="9.125" style="38"/>
  </cols>
  <sheetData>
    <row r="1" spans="1:9" x14ac:dyDescent="0.3">
      <c r="A1" s="738" t="s">
        <v>832</v>
      </c>
      <c r="B1" s="738"/>
      <c r="C1" s="738"/>
      <c r="D1" s="738"/>
      <c r="E1" s="738"/>
      <c r="F1" s="738"/>
      <c r="G1" s="738"/>
      <c r="H1" s="738"/>
      <c r="I1" s="738"/>
    </row>
    <row r="2" spans="1:9" ht="29.25" customHeight="1" x14ac:dyDescent="0.3">
      <c r="A2" s="729" t="s">
        <v>0</v>
      </c>
      <c r="B2" s="729" t="s">
        <v>1</v>
      </c>
      <c r="C2" s="725" t="s">
        <v>1024</v>
      </c>
      <c r="D2" s="729" t="s">
        <v>2</v>
      </c>
      <c r="E2" s="729" t="s">
        <v>12</v>
      </c>
      <c r="F2" s="739" t="s">
        <v>56</v>
      </c>
      <c r="G2" s="732" t="s">
        <v>4</v>
      </c>
      <c r="H2" s="733" t="s">
        <v>5</v>
      </c>
      <c r="I2" s="733"/>
    </row>
    <row r="3" spans="1:9" ht="24.75" customHeight="1" x14ac:dyDescent="0.3">
      <c r="A3" s="729"/>
      <c r="B3" s="729"/>
      <c r="C3" s="726"/>
      <c r="D3" s="729"/>
      <c r="E3" s="729"/>
      <c r="F3" s="739"/>
      <c r="G3" s="732"/>
      <c r="H3" s="101" t="s">
        <v>6</v>
      </c>
      <c r="I3" s="101" t="s">
        <v>7</v>
      </c>
    </row>
    <row r="4" spans="1:9" x14ac:dyDescent="0.3">
      <c r="A4" s="39">
        <v>1</v>
      </c>
      <c r="B4" s="40" t="s">
        <v>57</v>
      </c>
      <c r="C4" s="39">
        <v>151</v>
      </c>
      <c r="D4" s="41" t="s">
        <v>58</v>
      </c>
      <c r="E4" s="41" t="s">
        <v>59</v>
      </c>
      <c r="F4" s="42">
        <v>93.6</v>
      </c>
      <c r="G4" s="44">
        <v>9970</v>
      </c>
      <c r="H4" s="43" t="s">
        <v>322</v>
      </c>
      <c r="I4" s="43" t="s">
        <v>323</v>
      </c>
    </row>
    <row r="5" spans="1:9" x14ac:dyDescent="0.3">
      <c r="A5" s="45"/>
      <c r="B5" s="45"/>
      <c r="C5" s="46"/>
      <c r="D5" s="41" t="s">
        <v>58</v>
      </c>
      <c r="E5" s="41" t="s">
        <v>60</v>
      </c>
      <c r="F5" s="42">
        <v>93.6</v>
      </c>
      <c r="G5" s="44">
        <v>2133</v>
      </c>
      <c r="H5" s="43" t="s">
        <v>324</v>
      </c>
      <c r="I5" s="43" t="s">
        <v>325</v>
      </c>
    </row>
    <row r="6" spans="1:9" x14ac:dyDescent="0.3">
      <c r="A6" s="45"/>
      <c r="B6" s="45"/>
      <c r="C6" s="46"/>
      <c r="D6" s="41" t="s">
        <v>58</v>
      </c>
      <c r="E6" s="41" t="s">
        <v>61</v>
      </c>
      <c r="F6" s="42">
        <v>93.7</v>
      </c>
      <c r="G6" s="44">
        <v>442</v>
      </c>
      <c r="H6" s="43" t="s">
        <v>326</v>
      </c>
      <c r="I6" s="43" t="s">
        <v>327</v>
      </c>
    </row>
    <row r="7" spans="1:9" x14ac:dyDescent="0.3">
      <c r="A7" s="45"/>
      <c r="B7" s="45"/>
      <c r="C7" s="46"/>
      <c r="D7" s="41" t="s">
        <v>58</v>
      </c>
      <c r="E7" s="41" t="s">
        <v>62</v>
      </c>
      <c r="F7" s="42">
        <v>91.9</v>
      </c>
      <c r="G7" s="44">
        <v>10000</v>
      </c>
      <c r="H7" s="43" t="s">
        <v>328</v>
      </c>
      <c r="I7" s="43" t="s">
        <v>329</v>
      </c>
    </row>
    <row r="8" spans="1:9" x14ac:dyDescent="0.3">
      <c r="A8" s="45"/>
      <c r="B8" s="45"/>
      <c r="C8" s="46"/>
      <c r="D8" s="41" t="s">
        <v>58</v>
      </c>
      <c r="E8" s="41" t="s">
        <v>63</v>
      </c>
      <c r="F8" s="42">
        <v>91.9</v>
      </c>
      <c r="G8" s="44">
        <v>18000</v>
      </c>
      <c r="H8" s="43" t="s">
        <v>330</v>
      </c>
      <c r="I8" s="43" t="s">
        <v>331</v>
      </c>
    </row>
    <row r="9" spans="1:9" x14ac:dyDescent="0.3">
      <c r="A9" s="45"/>
      <c r="B9" s="45"/>
      <c r="C9" s="46"/>
      <c r="D9" s="41" t="s">
        <v>58</v>
      </c>
      <c r="E9" s="41" t="s">
        <v>64</v>
      </c>
      <c r="F9" s="42">
        <v>93.7</v>
      </c>
      <c r="G9" s="44">
        <v>18000</v>
      </c>
      <c r="H9" s="43" t="s">
        <v>332</v>
      </c>
      <c r="I9" s="43" t="s">
        <v>333</v>
      </c>
    </row>
    <row r="10" spans="1:9" x14ac:dyDescent="0.3">
      <c r="A10" s="45"/>
      <c r="B10" s="45"/>
      <c r="C10" s="46"/>
      <c r="D10" s="41" t="s">
        <v>58</v>
      </c>
      <c r="E10" s="41" t="s">
        <v>65</v>
      </c>
      <c r="F10" s="42">
        <v>91.9</v>
      </c>
      <c r="G10" s="44">
        <v>4000</v>
      </c>
      <c r="H10" s="43" t="s">
        <v>334</v>
      </c>
      <c r="I10" s="43" t="s">
        <v>335</v>
      </c>
    </row>
    <row r="11" spans="1:9" x14ac:dyDescent="0.3">
      <c r="A11" s="45"/>
      <c r="B11" s="45"/>
      <c r="C11" s="46"/>
      <c r="D11" s="41" t="s">
        <v>58</v>
      </c>
      <c r="E11" s="41" t="s">
        <v>66</v>
      </c>
      <c r="F11" s="42">
        <v>92</v>
      </c>
      <c r="G11" s="44">
        <v>500</v>
      </c>
      <c r="H11" s="43" t="s">
        <v>336</v>
      </c>
      <c r="I11" s="43" t="s">
        <v>337</v>
      </c>
    </row>
    <row r="12" spans="1:9" x14ac:dyDescent="0.3">
      <c r="A12" s="45"/>
      <c r="B12" s="45"/>
      <c r="C12" s="46"/>
      <c r="D12" s="41" t="s">
        <v>58</v>
      </c>
      <c r="E12" s="41" t="s">
        <v>67</v>
      </c>
      <c r="F12" s="42">
        <v>92</v>
      </c>
      <c r="G12" s="44">
        <v>18000</v>
      </c>
      <c r="H12" s="43" t="s">
        <v>338</v>
      </c>
      <c r="I12" s="43" t="s">
        <v>339</v>
      </c>
    </row>
    <row r="13" spans="1:9" x14ac:dyDescent="0.3">
      <c r="A13" s="45"/>
      <c r="B13" s="45"/>
      <c r="C13" s="46"/>
      <c r="D13" s="41" t="s">
        <v>58</v>
      </c>
      <c r="E13" s="41" t="s">
        <v>68</v>
      </c>
      <c r="F13" s="42">
        <v>92</v>
      </c>
      <c r="G13" s="44">
        <v>18000</v>
      </c>
      <c r="H13" s="43" t="s">
        <v>340</v>
      </c>
      <c r="I13" s="43" t="s">
        <v>341</v>
      </c>
    </row>
    <row r="14" spans="1:9" x14ac:dyDescent="0.3">
      <c r="A14" s="45"/>
      <c r="B14" s="45"/>
      <c r="C14" s="46"/>
      <c r="D14" s="41" t="s">
        <v>58</v>
      </c>
      <c r="E14" s="41" t="s">
        <v>69</v>
      </c>
      <c r="F14" s="42">
        <v>92.2</v>
      </c>
      <c r="G14" s="44">
        <v>18000</v>
      </c>
      <c r="H14" s="43" t="s">
        <v>342</v>
      </c>
      <c r="I14" s="43" t="s">
        <v>343</v>
      </c>
    </row>
    <row r="15" spans="1:9" x14ac:dyDescent="0.3">
      <c r="A15" s="45"/>
      <c r="B15" s="45"/>
      <c r="C15" s="46"/>
      <c r="D15" s="41" t="s">
        <v>58</v>
      </c>
      <c r="E15" s="41" t="s">
        <v>70</v>
      </c>
      <c r="F15" s="42">
        <v>93.8</v>
      </c>
      <c r="G15" s="44">
        <v>18000</v>
      </c>
      <c r="H15" s="43" t="s">
        <v>344</v>
      </c>
      <c r="I15" s="43" t="s">
        <v>345</v>
      </c>
    </row>
    <row r="16" spans="1:9" x14ac:dyDescent="0.3">
      <c r="A16" s="45"/>
      <c r="B16" s="45"/>
      <c r="C16" s="46"/>
      <c r="D16" s="41" t="s">
        <v>58</v>
      </c>
      <c r="E16" s="41" t="s">
        <v>71</v>
      </c>
      <c r="F16" s="42">
        <v>93.7</v>
      </c>
      <c r="G16" s="44">
        <v>18000</v>
      </c>
      <c r="H16" s="43" t="s">
        <v>346</v>
      </c>
      <c r="I16" s="43" t="s">
        <v>347</v>
      </c>
    </row>
    <row r="17" spans="1:9" x14ac:dyDescent="0.3">
      <c r="A17" s="45"/>
      <c r="B17" s="45"/>
      <c r="C17" s="46"/>
      <c r="D17" s="41" t="s">
        <v>58</v>
      </c>
      <c r="E17" s="41" t="s">
        <v>72</v>
      </c>
      <c r="F17" s="42">
        <v>93.7</v>
      </c>
      <c r="G17" s="44">
        <v>18000</v>
      </c>
      <c r="H17" s="43" t="s">
        <v>348</v>
      </c>
      <c r="I17" s="43" t="s">
        <v>349</v>
      </c>
    </row>
    <row r="18" spans="1:9" x14ac:dyDescent="0.3">
      <c r="A18" s="45"/>
      <c r="B18" s="45"/>
      <c r="C18" s="46"/>
      <c r="D18" s="41" t="s">
        <v>58</v>
      </c>
      <c r="E18" s="41" t="s">
        <v>73</v>
      </c>
      <c r="F18" s="42">
        <v>93.4</v>
      </c>
      <c r="G18" s="44">
        <v>1848</v>
      </c>
      <c r="H18" s="43" t="s">
        <v>350</v>
      </c>
      <c r="I18" s="43" t="s">
        <v>351</v>
      </c>
    </row>
    <row r="19" spans="1:9" x14ac:dyDescent="0.3">
      <c r="A19" s="46"/>
      <c r="B19" s="46"/>
      <c r="C19" s="46"/>
      <c r="D19" s="41" t="s">
        <v>58</v>
      </c>
      <c r="E19" s="41" t="s">
        <v>74</v>
      </c>
      <c r="F19" s="42">
        <v>93.3</v>
      </c>
      <c r="G19" s="44">
        <v>18000</v>
      </c>
      <c r="H19" s="43" t="s">
        <v>352</v>
      </c>
      <c r="I19" s="43" t="s">
        <v>353</v>
      </c>
    </row>
    <row r="20" spans="1:9" x14ac:dyDescent="0.3">
      <c r="A20" s="46"/>
      <c r="B20" s="46"/>
      <c r="C20" s="46"/>
      <c r="D20" s="41" t="s">
        <v>58</v>
      </c>
      <c r="E20" s="41" t="s">
        <v>75</v>
      </c>
      <c r="F20" s="42">
        <v>93.6</v>
      </c>
      <c r="G20" s="44">
        <v>6036</v>
      </c>
      <c r="H20" s="43" t="s">
        <v>354</v>
      </c>
      <c r="I20" s="43" t="s">
        <v>355</v>
      </c>
    </row>
    <row r="21" spans="1:9" x14ac:dyDescent="0.3">
      <c r="A21" s="46"/>
      <c r="B21" s="46"/>
      <c r="C21" s="46"/>
      <c r="D21" s="41" t="s">
        <v>58</v>
      </c>
      <c r="E21" s="41" t="s">
        <v>76</v>
      </c>
      <c r="F21" s="42">
        <v>91.9</v>
      </c>
      <c r="G21" s="44">
        <v>4092</v>
      </c>
      <c r="H21" s="43" t="s">
        <v>356</v>
      </c>
      <c r="I21" s="43" t="s">
        <v>357</v>
      </c>
    </row>
    <row r="22" spans="1:9" x14ac:dyDescent="0.3">
      <c r="A22" s="46"/>
      <c r="B22" s="46"/>
      <c r="C22" s="46"/>
      <c r="D22" s="41" t="s">
        <v>58</v>
      </c>
      <c r="E22" s="41" t="s">
        <v>77</v>
      </c>
      <c r="F22" s="42">
        <v>92.2</v>
      </c>
      <c r="G22" s="44">
        <v>804</v>
      </c>
      <c r="H22" s="43" t="s">
        <v>358</v>
      </c>
      <c r="I22" s="43" t="s">
        <v>359</v>
      </c>
    </row>
    <row r="23" spans="1:9" x14ac:dyDescent="0.3">
      <c r="A23" s="46"/>
      <c r="B23" s="46"/>
      <c r="C23" s="46"/>
      <c r="D23" s="41" t="s">
        <v>58</v>
      </c>
      <c r="E23" s="41" t="s">
        <v>78</v>
      </c>
      <c r="F23" s="42">
        <v>93.7</v>
      </c>
      <c r="G23" s="44">
        <v>480</v>
      </c>
      <c r="H23" s="43" t="s">
        <v>360</v>
      </c>
      <c r="I23" s="43" t="s">
        <v>361</v>
      </c>
    </row>
    <row r="24" spans="1:9" x14ac:dyDescent="0.3">
      <c r="A24" s="46"/>
      <c r="B24" s="46"/>
      <c r="C24" s="46"/>
      <c r="D24" s="41" t="s">
        <v>58</v>
      </c>
      <c r="E24" s="41" t="s">
        <v>79</v>
      </c>
      <c r="F24" s="42">
        <v>93.7</v>
      </c>
      <c r="G24" s="44">
        <v>4577</v>
      </c>
      <c r="H24" s="43" t="s">
        <v>362</v>
      </c>
      <c r="I24" s="43" t="s">
        <v>363</v>
      </c>
    </row>
    <row r="25" spans="1:9" x14ac:dyDescent="0.3">
      <c r="A25" s="46"/>
      <c r="B25" s="46"/>
      <c r="C25" s="46"/>
      <c r="D25" s="41" t="s">
        <v>58</v>
      </c>
      <c r="E25" s="41" t="s">
        <v>80</v>
      </c>
      <c r="F25" s="42">
        <v>93.6</v>
      </c>
      <c r="G25" s="44">
        <v>1950</v>
      </c>
      <c r="H25" s="43" t="s">
        <v>364</v>
      </c>
      <c r="I25" s="43" t="s">
        <v>365</v>
      </c>
    </row>
    <row r="26" spans="1:9" x14ac:dyDescent="0.3">
      <c r="A26" s="46"/>
      <c r="B26" s="46"/>
      <c r="C26" s="46"/>
      <c r="D26" s="41" t="s">
        <v>58</v>
      </c>
      <c r="E26" s="41" t="s">
        <v>81</v>
      </c>
      <c r="F26" s="42">
        <v>93.1</v>
      </c>
      <c r="G26" s="44">
        <v>2000</v>
      </c>
      <c r="H26" s="43" t="s">
        <v>366</v>
      </c>
      <c r="I26" s="43" t="s">
        <v>367</v>
      </c>
    </row>
    <row r="27" spans="1:9" x14ac:dyDescent="0.3">
      <c r="A27" s="46"/>
      <c r="B27" s="46"/>
      <c r="C27" s="46"/>
      <c r="D27" s="41" t="s">
        <v>58</v>
      </c>
      <c r="E27" s="41" t="s">
        <v>82</v>
      </c>
      <c r="F27" s="42">
        <v>93.2</v>
      </c>
      <c r="G27" s="44">
        <v>3000</v>
      </c>
      <c r="H27" s="43" t="s">
        <v>368</v>
      </c>
      <c r="I27" s="43" t="s">
        <v>369</v>
      </c>
    </row>
    <row r="28" spans="1:9" x14ac:dyDescent="0.3">
      <c r="A28" s="46"/>
      <c r="B28" s="46"/>
      <c r="C28" s="46"/>
      <c r="D28" s="41" t="s">
        <v>58</v>
      </c>
      <c r="E28" s="41" t="s">
        <v>83</v>
      </c>
      <c r="F28" s="42">
        <v>91.2</v>
      </c>
      <c r="G28" s="44">
        <v>3000</v>
      </c>
      <c r="H28" s="43" t="s">
        <v>370</v>
      </c>
      <c r="I28" s="43" t="s">
        <v>371</v>
      </c>
    </row>
    <row r="29" spans="1:9" x14ac:dyDescent="0.3">
      <c r="A29" s="46"/>
      <c r="B29" s="46"/>
      <c r="C29" s="46"/>
      <c r="D29" s="41" t="s">
        <v>58</v>
      </c>
      <c r="E29" s="41" t="s">
        <v>84</v>
      </c>
      <c r="F29" s="42">
        <v>93.8</v>
      </c>
      <c r="G29" s="44">
        <v>7000</v>
      </c>
      <c r="H29" s="43" t="s">
        <v>372</v>
      </c>
      <c r="I29" s="43" t="s">
        <v>373</v>
      </c>
    </row>
    <row r="30" spans="1:9" x14ac:dyDescent="0.3">
      <c r="A30" s="46"/>
      <c r="B30" s="46"/>
      <c r="C30" s="46"/>
      <c r="D30" s="41" t="s">
        <v>58</v>
      </c>
      <c r="E30" s="41" t="s">
        <v>85</v>
      </c>
      <c r="F30" s="42">
        <v>91.8</v>
      </c>
      <c r="G30" s="44">
        <v>5000</v>
      </c>
      <c r="H30" s="43" t="s">
        <v>374</v>
      </c>
      <c r="I30" s="43" t="s">
        <v>375</v>
      </c>
    </row>
    <row r="31" spans="1:9" x14ac:dyDescent="0.3">
      <c r="A31" s="46"/>
      <c r="B31" s="46"/>
      <c r="C31" s="46"/>
      <c r="D31" s="41" t="s">
        <v>58</v>
      </c>
      <c r="E31" s="41" t="s">
        <v>86</v>
      </c>
      <c r="F31" s="42">
        <v>93.9</v>
      </c>
      <c r="G31" s="44">
        <v>2000</v>
      </c>
      <c r="H31" s="43" t="s">
        <v>376</v>
      </c>
      <c r="I31" s="43" t="s">
        <v>377</v>
      </c>
    </row>
    <row r="32" spans="1:9" x14ac:dyDescent="0.3">
      <c r="A32" s="46"/>
      <c r="B32" s="46"/>
      <c r="C32" s="46"/>
      <c r="D32" s="41" t="s">
        <v>58</v>
      </c>
      <c r="E32" s="41" t="s">
        <v>87</v>
      </c>
      <c r="F32" s="42">
        <v>92</v>
      </c>
      <c r="G32" s="44">
        <v>8000</v>
      </c>
      <c r="H32" s="43" t="s">
        <v>378</v>
      </c>
      <c r="I32" s="43" t="s">
        <v>379</v>
      </c>
    </row>
    <row r="33" spans="1:9" x14ac:dyDescent="0.3">
      <c r="A33" s="46"/>
      <c r="B33" s="74"/>
      <c r="C33" s="46"/>
      <c r="D33" s="41" t="s">
        <v>58</v>
      </c>
      <c r="E33" s="41" t="s">
        <v>88</v>
      </c>
      <c r="F33" s="42">
        <v>92.3</v>
      </c>
      <c r="G33" s="44">
        <v>3000</v>
      </c>
      <c r="H33" s="43" t="s">
        <v>380</v>
      </c>
      <c r="I33" s="43" t="s">
        <v>381</v>
      </c>
    </row>
    <row r="34" spans="1:9" x14ac:dyDescent="0.3">
      <c r="A34" s="92"/>
      <c r="B34" s="92"/>
      <c r="C34" s="92"/>
      <c r="D34" s="93" t="s">
        <v>58</v>
      </c>
      <c r="E34" s="93" t="s">
        <v>89</v>
      </c>
      <c r="F34" s="94">
        <v>93.7</v>
      </c>
      <c r="G34" s="96">
        <v>15000</v>
      </c>
      <c r="H34" s="95" t="s">
        <v>382</v>
      </c>
      <c r="I34" s="95" t="s">
        <v>383</v>
      </c>
    </row>
    <row r="35" spans="1:9" x14ac:dyDescent="0.3">
      <c r="A35" s="46"/>
      <c r="B35" s="46"/>
      <c r="C35" s="46"/>
      <c r="D35" s="41" t="s">
        <v>58</v>
      </c>
      <c r="E35" s="41" t="s">
        <v>90</v>
      </c>
      <c r="F35" s="42">
        <v>93.6</v>
      </c>
      <c r="G35" s="44">
        <v>5000</v>
      </c>
      <c r="H35" s="43" t="s">
        <v>384</v>
      </c>
      <c r="I35" s="43" t="s">
        <v>385</v>
      </c>
    </row>
    <row r="36" spans="1:9" x14ac:dyDescent="0.3">
      <c r="A36" s="46"/>
      <c r="B36" s="46"/>
      <c r="C36" s="46"/>
      <c r="D36" s="41" t="s">
        <v>58</v>
      </c>
      <c r="E36" s="41" t="s">
        <v>91</v>
      </c>
      <c r="F36" s="42">
        <v>93.7</v>
      </c>
      <c r="G36" s="44">
        <v>100</v>
      </c>
      <c r="H36" s="43" t="s">
        <v>386</v>
      </c>
      <c r="I36" s="43" t="s">
        <v>387</v>
      </c>
    </row>
    <row r="37" spans="1:9" x14ac:dyDescent="0.3">
      <c r="A37" s="46"/>
      <c r="B37" s="46"/>
      <c r="C37" s="46"/>
      <c r="D37" s="41" t="s">
        <v>58</v>
      </c>
      <c r="E37" s="41" t="s">
        <v>92</v>
      </c>
      <c r="F37" s="42">
        <v>93.7</v>
      </c>
      <c r="G37" s="44">
        <v>500</v>
      </c>
      <c r="H37" s="43" t="s">
        <v>388</v>
      </c>
      <c r="I37" s="43" t="s">
        <v>389</v>
      </c>
    </row>
    <row r="38" spans="1:9" x14ac:dyDescent="0.3">
      <c r="A38" s="46"/>
      <c r="B38" s="46"/>
      <c r="C38" s="46"/>
      <c r="D38" s="41" t="s">
        <v>58</v>
      </c>
      <c r="E38" s="41" t="s">
        <v>93</v>
      </c>
      <c r="F38" s="42">
        <v>93.7</v>
      </c>
      <c r="G38" s="44">
        <v>18000</v>
      </c>
      <c r="H38" s="43" t="s">
        <v>390</v>
      </c>
      <c r="I38" s="43" t="s">
        <v>391</v>
      </c>
    </row>
    <row r="39" spans="1:9" x14ac:dyDescent="0.3">
      <c r="A39" s="46"/>
      <c r="B39" s="46"/>
      <c r="C39" s="46"/>
      <c r="D39" s="41" t="s">
        <v>58</v>
      </c>
      <c r="E39" s="41" t="s">
        <v>94</v>
      </c>
      <c r="F39" s="42">
        <v>93.2</v>
      </c>
      <c r="G39" s="44">
        <v>18000</v>
      </c>
      <c r="H39" s="43" t="s">
        <v>392</v>
      </c>
      <c r="I39" s="43" t="s">
        <v>393</v>
      </c>
    </row>
    <row r="40" spans="1:9" x14ac:dyDescent="0.3">
      <c r="A40" s="46"/>
      <c r="B40" s="46"/>
      <c r="C40" s="46"/>
      <c r="D40" s="41" t="s">
        <v>58</v>
      </c>
      <c r="E40" s="41" t="s">
        <v>95</v>
      </c>
      <c r="F40" s="42">
        <v>93.3</v>
      </c>
      <c r="G40" s="44">
        <v>18000</v>
      </c>
      <c r="H40" s="43" t="s">
        <v>394</v>
      </c>
      <c r="I40" s="43" t="s">
        <v>395</v>
      </c>
    </row>
    <row r="41" spans="1:9" s="48" customFormat="1" x14ac:dyDescent="0.3">
      <c r="A41" s="46"/>
      <c r="B41" s="46"/>
      <c r="C41" s="46"/>
      <c r="D41" s="41" t="s">
        <v>58</v>
      </c>
      <c r="E41" s="41" t="s">
        <v>96</v>
      </c>
      <c r="F41" s="42">
        <v>93.7</v>
      </c>
      <c r="G41" s="44">
        <v>100</v>
      </c>
      <c r="H41" s="43" t="s">
        <v>396</v>
      </c>
      <c r="I41" s="43" t="s">
        <v>397</v>
      </c>
    </row>
    <row r="42" spans="1:9" x14ac:dyDescent="0.3">
      <c r="A42" s="46"/>
      <c r="B42" s="46"/>
      <c r="C42" s="46"/>
      <c r="D42" s="41" t="s">
        <v>58</v>
      </c>
      <c r="E42" s="41" t="s">
        <v>97</v>
      </c>
      <c r="F42" s="42">
        <v>93.4</v>
      </c>
      <c r="G42" s="44">
        <v>1600</v>
      </c>
      <c r="H42" s="43" t="s">
        <v>398</v>
      </c>
      <c r="I42" s="43" t="s">
        <v>399</v>
      </c>
    </row>
    <row r="43" spans="1:9" x14ac:dyDescent="0.3">
      <c r="A43" s="46"/>
      <c r="B43" s="46"/>
      <c r="C43" s="46"/>
      <c r="D43" s="41" t="s">
        <v>58</v>
      </c>
      <c r="E43" s="41" t="s">
        <v>98</v>
      </c>
      <c r="F43" s="42">
        <v>94.1</v>
      </c>
      <c r="G43" s="44">
        <v>18000</v>
      </c>
      <c r="H43" s="43" t="s">
        <v>400</v>
      </c>
      <c r="I43" s="43" t="s">
        <v>401</v>
      </c>
    </row>
    <row r="44" spans="1:9" x14ac:dyDescent="0.3">
      <c r="A44" s="46"/>
      <c r="B44" s="46"/>
      <c r="C44" s="46"/>
      <c r="D44" s="41" t="s">
        <v>58</v>
      </c>
      <c r="E44" s="41" t="s">
        <v>99</v>
      </c>
      <c r="F44" s="42">
        <v>94.2</v>
      </c>
      <c r="G44" s="44">
        <v>13510</v>
      </c>
      <c r="H44" s="43" t="s">
        <v>402</v>
      </c>
      <c r="I44" s="43" t="s">
        <v>403</v>
      </c>
    </row>
    <row r="45" spans="1:9" x14ac:dyDescent="0.3">
      <c r="A45" s="46"/>
      <c r="B45" s="46"/>
      <c r="C45" s="46"/>
      <c r="D45" s="41" t="s">
        <v>58</v>
      </c>
      <c r="E45" s="41" t="s">
        <v>100</v>
      </c>
      <c r="F45" s="42">
        <v>94.3</v>
      </c>
      <c r="G45" s="44">
        <v>18000</v>
      </c>
      <c r="H45" s="43" t="s">
        <v>404</v>
      </c>
      <c r="I45" s="43" t="s">
        <v>405</v>
      </c>
    </row>
    <row r="46" spans="1:9" x14ac:dyDescent="0.3">
      <c r="A46" s="46"/>
      <c r="B46" s="46"/>
      <c r="C46" s="46"/>
      <c r="D46" s="41" t="s">
        <v>58</v>
      </c>
      <c r="E46" s="41" t="s">
        <v>101</v>
      </c>
      <c r="F46" s="42">
        <v>94.4</v>
      </c>
      <c r="G46" s="44">
        <v>16551</v>
      </c>
      <c r="H46" s="43" t="s">
        <v>406</v>
      </c>
      <c r="I46" s="43" t="s">
        <v>407</v>
      </c>
    </row>
    <row r="47" spans="1:9" s="48" customFormat="1" x14ac:dyDescent="0.3">
      <c r="A47" s="46"/>
      <c r="B47" s="46"/>
      <c r="C47" s="46"/>
      <c r="D47" s="41" t="s">
        <v>58</v>
      </c>
      <c r="E47" s="41" t="s">
        <v>102</v>
      </c>
      <c r="F47" s="42">
        <v>92.8</v>
      </c>
      <c r="G47" s="44">
        <v>2500</v>
      </c>
      <c r="H47" s="43" t="s">
        <v>408</v>
      </c>
      <c r="I47" s="43" t="s">
        <v>409</v>
      </c>
    </row>
    <row r="48" spans="1:9" x14ac:dyDescent="0.3">
      <c r="A48" s="46"/>
      <c r="B48" s="46"/>
      <c r="C48" s="46"/>
      <c r="D48" s="41" t="s">
        <v>58</v>
      </c>
      <c r="E48" s="41" t="s">
        <v>103</v>
      </c>
      <c r="F48" s="42">
        <v>92.8</v>
      </c>
      <c r="G48" s="44">
        <v>5328</v>
      </c>
      <c r="H48" s="43" t="s">
        <v>410</v>
      </c>
      <c r="I48" s="43" t="s">
        <v>411</v>
      </c>
    </row>
    <row r="49" spans="1:9" x14ac:dyDescent="0.3">
      <c r="A49" s="46"/>
      <c r="B49" s="46"/>
      <c r="C49" s="46"/>
      <c r="D49" s="41" t="s">
        <v>58</v>
      </c>
      <c r="E49" s="41" t="s">
        <v>104</v>
      </c>
      <c r="F49" s="42">
        <v>93.3</v>
      </c>
      <c r="G49" s="44">
        <v>2762</v>
      </c>
      <c r="H49" s="43" t="s">
        <v>412</v>
      </c>
      <c r="I49" s="43" t="s">
        <v>413</v>
      </c>
    </row>
    <row r="50" spans="1:9" x14ac:dyDescent="0.3">
      <c r="A50" s="46"/>
      <c r="B50" s="46"/>
      <c r="C50" s="46"/>
      <c r="D50" s="41" t="s">
        <v>58</v>
      </c>
      <c r="E50" s="41" t="s">
        <v>105</v>
      </c>
      <c r="F50" s="42">
        <v>94.6</v>
      </c>
      <c r="G50" s="44">
        <v>18000</v>
      </c>
      <c r="H50" s="43" t="s">
        <v>414</v>
      </c>
      <c r="I50" s="43" t="s">
        <v>415</v>
      </c>
    </row>
    <row r="51" spans="1:9" x14ac:dyDescent="0.3">
      <c r="A51" s="46"/>
      <c r="B51" s="46"/>
      <c r="C51" s="46"/>
      <c r="D51" s="41" t="s">
        <v>58</v>
      </c>
      <c r="E51" s="41" t="s">
        <v>106</v>
      </c>
      <c r="F51" s="42">
        <v>94.4</v>
      </c>
      <c r="G51" s="44">
        <v>8208</v>
      </c>
      <c r="H51" s="43" t="s">
        <v>416</v>
      </c>
      <c r="I51" s="43" t="s">
        <v>417</v>
      </c>
    </row>
    <row r="52" spans="1:9" x14ac:dyDescent="0.3">
      <c r="A52" s="46"/>
      <c r="B52" s="46"/>
      <c r="C52" s="46"/>
      <c r="D52" s="41" t="s">
        <v>58</v>
      </c>
      <c r="E52" s="41" t="s">
        <v>107</v>
      </c>
      <c r="F52" s="42">
        <v>94.6</v>
      </c>
      <c r="G52" s="44">
        <v>3484</v>
      </c>
      <c r="H52" s="43" t="s">
        <v>418</v>
      </c>
      <c r="I52" s="43" t="s">
        <v>419</v>
      </c>
    </row>
    <row r="53" spans="1:9" x14ac:dyDescent="0.3">
      <c r="A53" s="46"/>
      <c r="B53" s="46"/>
      <c r="C53" s="46"/>
      <c r="D53" s="41" t="s">
        <v>58</v>
      </c>
      <c r="E53" s="41" t="s">
        <v>108</v>
      </c>
      <c r="F53" s="42">
        <v>94.6</v>
      </c>
      <c r="G53" s="44">
        <v>2048</v>
      </c>
      <c r="H53" s="43" t="s">
        <v>420</v>
      </c>
      <c r="I53" s="43" t="s">
        <v>421</v>
      </c>
    </row>
    <row r="54" spans="1:9" x14ac:dyDescent="0.3">
      <c r="A54" s="46"/>
      <c r="B54" s="46"/>
      <c r="C54" s="46"/>
      <c r="D54" s="41" t="s">
        <v>58</v>
      </c>
      <c r="E54" s="41" t="s">
        <v>109</v>
      </c>
      <c r="F54" s="42">
        <v>94.6</v>
      </c>
      <c r="G54" s="44">
        <v>18000</v>
      </c>
      <c r="H54" s="43" t="s">
        <v>422</v>
      </c>
      <c r="I54" s="43" t="s">
        <v>423</v>
      </c>
    </row>
    <row r="55" spans="1:9" x14ac:dyDescent="0.3">
      <c r="A55" s="46"/>
      <c r="B55" s="46"/>
      <c r="C55" s="46"/>
      <c r="D55" s="41" t="s">
        <v>58</v>
      </c>
      <c r="E55" s="41" t="s">
        <v>110</v>
      </c>
      <c r="F55" s="42">
        <v>94.5</v>
      </c>
      <c r="G55" s="44">
        <v>4978</v>
      </c>
      <c r="H55" s="43" t="s">
        <v>424</v>
      </c>
      <c r="I55" s="43" t="s">
        <v>425</v>
      </c>
    </row>
    <row r="56" spans="1:9" x14ac:dyDescent="0.3">
      <c r="A56" s="46"/>
      <c r="B56" s="46"/>
      <c r="C56" s="46"/>
      <c r="D56" s="41" t="s">
        <v>58</v>
      </c>
      <c r="E56" s="41" t="s">
        <v>111</v>
      </c>
      <c r="F56" s="42">
        <v>94.6</v>
      </c>
      <c r="G56" s="44">
        <v>8056</v>
      </c>
      <c r="H56" s="43" t="s">
        <v>426</v>
      </c>
      <c r="I56" s="43" t="s">
        <v>427</v>
      </c>
    </row>
    <row r="57" spans="1:9" x14ac:dyDescent="0.3">
      <c r="A57" s="46"/>
      <c r="B57" s="46"/>
      <c r="C57" s="46"/>
      <c r="D57" s="41" t="s">
        <v>58</v>
      </c>
      <c r="E57" s="41" t="s">
        <v>112</v>
      </c>
      <c r="F57" s="42">
        <v>94.5</v>
      </c>
      <c r="G57" s="44">
        <v>1848</v>
      </c>
      <c r="H57" s="43" t="s">
        <v>428</v>
      </c>
      <c r="I57" s="43" t="s">
        <v>429</v>
      </c>
    </row>
    <row r="58" spans="1:9" x14ac:dyDescent="0.3">
      <c r="A58" s="46"/>
      <c r="B58" s="46"/>
      <c r="C58" s="46"/>
      <c r="D58" s="41" t="s">
        <v>58</v>
      </c>
      <c r="E58" s="41" t="s">
        <v>113</v>
      </c>
      <c r="F58" s="42">
        <v>94.3</v>
      </c>
      <c r="G58" s="44">
        <v>3000</v>
      </c>
      <c r="H58" s="43" t="s">
        <v>430</v>
      </c>
      <c r="I58" s="43" t="s">
        <v>431</v>
      </c>
    </row>
    <row r="59" spans="1:9" x14ac:dyDescent="0.3">
      <c r="A59" s="46"/>
      <c r="B59" s="46"/>
      <c r="C59" s="46"/>
      <c r="D59" s="41" t="s">
        <v>58</v>
      </c>
      <c r="E59" s="41" t="s">
        <v>114</v>
      </c>
      <c r="F59" s="42">
        <v>93.2</v>
      </c>
      <c r="G59" s="44">
        <v>1600</v>
      </c>
      <c r="H59" s="43" t="s">
        <v>432</v>
      </c>
      <c r="I59" s="43" t="s">
        <v>433</v>
      </c>
    </row>
    <row r="60" spans="1:9" x14ac:dyDescent="0.3">
      <c r="A60" s="46"/>
      <c r="B60" s="46"/>
      <c r="C60" s="46"/>
      <c r="D60" s="41" t="s">
        <v>58</v>
      </c>
      <c r="E60" s="41" t="s">
        <v>115</v>
      </c>
      <c r="F60" s="42">
        <v>92.9</v>
      </c>
      <c r="G60" s="44">
        <v>10200</v>
      </c>
      <c r="H60" s="43" t="s">
        <v>434</v>
      </c>
      <c r="I60" s="43" t="s">
        <v>435</v>
      </c>
    </row>
    <row r="61" spans="1:9" x14ac:dyDescent="0.3">
      <c r="A61" s="46"/>
      <c r="B61" s="46"/>
      <c r="C61" s="46"/>
      <c r="D61" s="41" t="s">
        <v>58</v>
      </c>
      <c r="E61" s="41" t="s">
        <v>116</v>
      </c>
      <c r="F61" s="42">
        <v>94.6</v>
      </c>
      <c r="G61" s="44">
        <v>18000</v>
      </c>
      <c r="H61" s="43" t="s">
        <v>436</v>
      </c>
      <c r="I61" s="43" t="s">
        <v>437</v>
      </c>
    </row>
    <row r="62" spans="1:9" x14ac:dyDescent="0.3">
      <c r="A62" s="46"/>
      <c r="B62" s="74"/>
      <c r="C62" s="46"/>
      <c r="D62" s="41" t="s">
        <v>58</v>
      </c>
      <c r="E62" s="41" t="s">
        <v>117</v>
      </c>
      <c r="F62" s="42">
        <v>94.6</v>
      </c>
      <c r="G62" s="44">
        <v>12500</v>
      </c>
      <c r="H62" s="43" t="s">
        <v>438</v>
      </c>
      <c r="I62" s="43" t="s">
        <v>439</v>
      </c>
    </row>
    <row r="63" spans="1:9" x14ac:dyDescent="0.3">
      <c r="A63" s="92"/>
      <c r="B63" s="92"/>
      <c r="C63" s="92"/>
      <c r="D63" s="93" t="s">
        <v>58</v>
      </c>
      <c r="E63" s="93" t="s">
        <v>118</v>
      </c>
      <c r="F63" s="94">
        <v>94.6</v>
      </c>
      <c r="G63" s="96">
        <v>9700</v>
      </c>
      <c r="H63" s="95" t="s">
        <v>440</v>
      </c>
      <c r="I63" s="95" t="s">
        <v>441</v>
      </c>
    </row>
    <row r="64" spans="1:9" x14ac:dyDescent="0.3">
      <c r="A64" s="46"/>
      <c r="B64" s="46"/>
      <c r="C64" s="46"/>
      <c r="D64" s="41" t="s">
        <v>58</v>
      </c>
      <c r="E64" s="41" t="s">
        <v>119</v>
      </c>
      <c r="F64" s="42">
        <v>94.6</v>
      </c>
      <c r="G64" s="44">
        <v>1400</v>
      </c>
      <c r="H64" s="43" t="s">
        <v>442</v>
      </c>
      <c r="I64" s="43" t="s">
        <v>443</v>
      </c>
    </row>
    <row r="65" spans="1:9" x14ac:dyDescent="0.3">
      <c r="A65" s="46"/>
      <c r="B65" s="46"/>
      <c r="C65" s="46"/>
      <c r="D65" s="41" t="s">
        <v>58</v>
      </c>
      <c r="E65" s="37" t="s">
        <v>120</v>
      </c>
      <c r="F65" s="42">
        <v>94.6</v>
      </c>
      <c r="G65" s="44">
        <v>500</v>
      </c>
      <c r="H65" s="43" t="s">
        <v>444</v>
      </c>
      <c r="I65" s="43" t="s">
        <v>445</v>
      </c>
    </row>
    <row r="66" spans="1:9" x14ac:dyDescent="0.3">
      <c r="A66" s="46"/>
      <c r="B66" s="46"/>
      <c r="C66" s="46"/>
      <c r="D66" s="41" t="s">
        <v>58</v>
      </c>
      <c r="E66" s="41" t="s">
        <v>121</v>
      </c>
      <c r="F66" s="42">
        <v>92.9</v>
      </c>
      <c r="G66" s="44">
        <v>18000</v>
      </c>
      <c r="H66" s="43" t="s">
        <v>446</v>
      </c>
      <c r="I66" s="43" t="s">
        <v>447</v>
      </c>
    </row>
    <row r="67" spans="1:9" x14ac:dyDescent="0.3">
      <c r="A67" s="46"/>
      <c r="B67" s="46"/>
      <c r="C67" s="46"/>
      <c r="D67" s="41" t="s">
        <v>58</v>
      </c>
      <c r="E67" s="41" t="s">
        <v>122</v>
      </c>
      <c r="F67" s="42">
        <v>92.8</v>
      </c>
      <c r="G67" s="44">
        <v>18000</v>
      </c>
      <c r="H67" s="43" t="s">
        <v>448</v>
      </c>
      <c r="I67" s="43" t="s">
        <v>449</v>
      </c>
    </row>
    <row r="68" spans="1:9" x14ac:dyDescent="0.3">
      <c r="A68" s="46"/>
      <c r="B68" s="46"/>
      <c r="C68" s="46"/>
      <c r="D68" s="41" t="s">
        <v>58</v>
      </c>
      <c r="E68" s="41" t="s">
        <v>123</v>
      </c>
      <c r="F68" s="42">
        <v>93.3</v>
      </c>
      <c r="G68" s="44">
        <v>10796</v>
      </c>
      <c r="H68" s="43" t="s">
        <v>450</v>
      </c>
      <c r="I68" s="43" t="s">
        <v>451</v>
      </c>
    </row>
    <row r="69" spans="1:9" x14ac:dyDescent="0.3">
      <c r="A69" s="46"/>
      <c r="B69" s="46"/>
      <c r="C69" s="46"/>
      <c r="D69" s="41" t="s">
        <v>58</v>
      </c>
      <c r="E69" s="41" t="s">
        <v>124</v>
      </c>
      <c r="F69" s="42">
        <v>94.7</v>
      </c>
      <c r="G69" s="44">
        <v>1392</v>
      </c>
      <c r="H69" s="43" t="s">
        <v>452</v>
      </c>
      <c r="I69" s="43" t="s">
        <v>453</v>
      </c>
    </row>
    <row r="70" spans="1:9" x14ac:dyDescent="0.3">
      <c r="A70" s="46"/>
      <c r="B70" s="46"/>
      <c r="C70" s="46"/>
      <c r="D70" s="41" t="s">
        <v>58</v>
      </c>
      <c r="E70" s="41" t="s">
        <v>125</v>
      </c>
      <c r="F70" s="42">
        <v>94.6</v>
      </c>
      <c r="G70" s="44">
        <v>18000</v>
      </c>
      <c r="H70" s="43" t="s">
        <v>454</v>
      </c>
      <c r="I70" s="43" t="s">
        <v>455</v>
      </c>
    </row>
    <row r="71" spans="1:9" x14ac:dyDescent="0.3">
      <c r="A71" s="46"/>
      <c r="B71" s="46"/>
      <c r="C71" s="46"/>
      <c r="D71" s="41" t="s">
        <v>58</v>
      </c>
      <c r="E71" s="41" t="s">
        <v>126</v>
      </c>
      <c r="F71" s="42">
        <v>94.7</v>
      </c>
      <c r="G71" s="44">
        <v>204</v>
      </c>
      <c r="H71" s="43" t="s">
        <v>456</v>
      </c>
      <c r="I71" s="43" t="s">
        <v>457</v>
      </c>
    </row>
    <row r="72" spans="1:9" x14ac:dyDescent="0.3">
      <c r="A72" s="46"/>
      <c r="B72" s="46"/>
      <c r="C72" s="46"/>
      <c r="D72" s="41" t="s">
        <v>58</v>
      </c>
      <c r="E72" s="41" t="s">
        <v>127</v>
      </c>
      <c r="F72" s="42">
        <v>94.7</v>
      </c>
      <c r="G72" s="44">
        <v>4814</v>
      </c>
      <c r="H72" s="43" t="s">
        <v>458</v>
      </c>
      <c r="I72" s="43" t="s">
        <v>459</v>
      </c>
    </row>
    <row r="73" spans="1:9" x14ac:dyDescent="0.3">
      <c r="A73" s="46"/>
      <c r="B73" s="46"/>
      <c r="C73" s="46"/>
      <c r="D73" s="41" t="s">
        <v>58</v>
      </c>
      <c r="E73" s="41" t="s">
        <v>128</v>
      </c>
      <c r="F73" s="42">
        <v>94.6</v>
      </c>
      <c r="G73" s="44">
        <v>18000</v>
      </c>
      <c r="H73" s="43" t="s">
        <v>460</v>
      </c>
      <c r="I73" s="43" t="s">
        <v>461</v>
      </c>
    </row>
    <row r="74" spans="1:9" x14ac:dyDescent="0.3">
      <c r="A74" s="46"/>
      <c r="B74" s="46"/>
      <c r="C74" s="46"/>
      <c r="D74" s="41" t="s">
        <v>58</v>
      </c>
      <c r="E74" s="41" t="s">
        <v>129</v>
      </c>
      <c r="F74" s="42">
        <v>94.5</v>
      </c>
      <c r="G74" s="44">
        <v>7858</v>
      </c>
      <c r="H74" s="43" t="s">
        <v>462</v>
      </c>
      <c r="I74" s="43" t="s">
        <v>463</v>
      </c>
    </row>
    <row r="75" spans="1:9" s="48" customFormat="1" x14ac:dyDescent="0.3">
      <c r="A75" s="729" t="s">
        <v>9</v>
      </c>
      <c r="B75" s="729"/>
      <c r="C75" s="49"/>
      <c r="D75" s="49">
        <v>1</v>
      </c>
      <c r="E75" s="102">
        <v>71</v>
      </c>
      <c r="F75" s="50"/>
      <c r="G75" s="52">
        <f>SUM(G4:G74)</f>
        <v>613369</v>
      </c>
      <c r="H75" s="51"/>
      <c r="I75" s="51"/>
    </row>
    <row r="76" spans="1:9" x14ac:dyDescent="0.3">
      <c r="A76" s="53">
        <v>1</v>
      </c>
      <c r="B76" s="54" t="s">
        <v>130</v>
      </c>
      <c r="C76" s="53">
        <v>160</v>
      </c>
      <c r="D76" s="55" t="s">
        <v>131</v>
      </c>
      <c r="E76" s="55" t="s">
        <v>132</v>
      </c>
      <c r="F76" s="56">
        <v>80.099999999999994</v>
      </c>
      <c r="G76" s="44">
        <v>300</v>
      </c>
      <c r="H76" s="43" t="s">
        <v>464</v>
      </c>
      <c r="I76" s="43" t="s">
        <v>465</v>
      </c>
    </row>
    <row r="77" spans="1:9" x14ac:dyDescent="0.3">
      <c r="A77" s="57"/>
      <c r="B77" s="57"/>
      <c r="C77" s="79"/>
      <c r="D77" s="55" t="s">
        <v>131</v>
      </c>
      <c r="E77" s="55" t="s">
        <v>133</v>
      </c>
      <c r="F77" s="56">
        <v>83.7</v>
      </c>
      <c r="G77" s="44">
        <v>1000</v>
      </c>
      <c r="H77" s="43" t="s">
        <v>466</v>
      </c>
      <c r="I77" s="43" t="s">
        <v>467</v>
      </c>
    </row>
    <row r="78" spans="1:9" x14ac:dyDescent="0.3">
      <c r="A78" s="57"/>
      <c r="B78" s="57"/>
      <c r="C78" s="79"/>
      <c r="D78" s="55" t="s">
        <v>131</v>
      </c>
      <c r="E78" s="55" t="s">
        <v>134</v>
      </c>
      <c r="F78" s="56">
        <v>80.599999999999994</v>
      </c>
      <c r="G78" s="44">
        <v>100</v>
      </c>
      <c r="H78" s="43" t="s">
        <v>468</v>
      </c>
      <c r="I78" s="43" t="s">
        <v>469</v>
      </c>
    </row>
    <row r="79" spans="1:9" x14ac:dyDescent="0.3">
      <c r="A79" s="57"/>
      <c r="B79" s="57"/>
      <c r="C79" s="79"/>
      <c r="D79" s="55" t="s">
        <v>131</v>
      </c>
      <c r="E79" s="55" t="s">
        <v>135</v>
      </c>
      <c r="F79" s="56">
        <v>80.599999999999994</v>
      </c>
      <c r="G79" s="44">
        <v>100</v>
      </c>
      <c r="H79" s="43" t="s">
        <v>470</v>
      </c>
      <c r="I79" s="43" t="s">
        <v>471</v>
      </c>
    </row>
    <row r="80" spans="1:9" x14ac:dyDescent="0.3">
      <c r="A80" s="57"/>
      <c r="B80" s="57"/>
      <c r="C80" s="79"/>
      <c r="D80" s="55" t="s">
        <v>131</v>
      </c>
      <c r="E80" s="55" t="s">
        <v>136</v>
      </c>
      <c r="F80" s="56">
        <v>88.5</v>
      </c>
      <c r="G80" s="44">
        <v>100</v>
      </c>
      <c r="H80" s="43" t="s">
        <v>472</v>
      </c>
      <c r="I80" s="43" t="s">
        <v>473</v>
      </c>
    </row>
    <row r="81" spans="1:9" x14ac:dyDescent="0.3">
      <c r="A81" s="57"/>
      <c r="B81" s="57"/>
      <c r="C81" s="79"/>
      <c r="D81" s="55" t="s">
        <v>131</v>
      </c>
      <c r="E81" s="55" t="s">
        <v>137</v>
      </c>
      <c r="F81" s="56">
        <v>87.9</v>
      </c>
      <c r="G81" s="44">
        <v>200</v>
      </c>
      <c r="H81" s="43" t="s">
        <v>474</v>
      </c>
      <c r="I81" s="43" t="s">
        <v>475</v>
      </c>
    </row>
    <row r="82" spans="1:9" x14ac:dyDescent="0.3">
      <c r="A82" s="57"/>
      <c r="B82" s="57"/>
      <c r="C82" s="79"/>
      <c r="D82" s="55" t="s">
        <v>131</v>
      </c>
      <c r="E82" s="55" t="s">
        <v>138</v>
      </c>
      <c r="F82" s="56">
        <v>83.2</v>
      </c>
      <c r="G82" s="44">
        <v>100</v>
      </c>
      <c r="H82" s="43" t="s">
        <v>476</v>
      </c>
      <c r="I82" s="43" t="s">
        <v>477</v>
      </c>
    </row>
    <row r="83" spans="1:9" x14ac:dyDescent="0.3">
      <c r="A83" s="57"/>
      <c r="B83" s="57"/>
      <c r="C83" s="79"/>
      <c r="D83" s="55" t="s">
        <v>131</v>
      </c>
      <c r="E83" s="55" t="s">
        <v>139</v>
      </c>
      <c r="F83" s="56">
        <v>82</v>
      </c>
      <c r="G83" s="44">
        <v>100</v>
      </c>
      <c r="H83" s="43" t="s">
        <v>478</v>
      </c>
      <c r="I83" s="43" t="s">
        <v>479</v>
      </c>
    </row>
    <row r="84" spans="1:9" x14ac:dyDescent="0.3">
      <c r="A84" s="57"/>
      <c r="B84" s="57"/>
      <c r="C84" s="79"/>
      <c r="D84" s="55" t="s">
        <v>131</v>
      </c>
      <c r="E84" s="55" t="s">
        <v>140</v>
      </c>
      <c r="F84" s="56">
        <v>84.9</v>
      </c>
      <c r="G84" s="44">
        <v>100</v>
      </c>
      <c r="H84" s="43" t="s">
        <v>480</v>
      </c>
      <c r="I84" s="43" t="s">
        <v>481</v>
      </c>
    </row>
    <row r="85" spans="1:9" x14ac:dyDescent="0.3">
      <c r="A85" s="57"/>
      <c r="B85" s="57"/>
      <c r="C85" s="79"/>
      <c r="D85" s="55" t="s">
        <v>131</v>
      </c>
      <c r="E85" s="55" t="s">
        <v>141</v>
      </c>
      <c r="F85" s="56">
        <v>85.6</v>
      </c>
      <c r="G85" s="44">
        <v>100</v>
      </c>
      <c r="H85" s="43" t="s">
        <v>482</v>
      </c>
      <c r="I85" s="43" t="s">
        <v>483</v>
      </c>
    </row>
    <row r="86" spans="1:9" x14ac:dyDescent="0.3">
      <c r="A86" s="57"/>
      <c r="B86" s="57"/>
      <c r="C86" s="79"/>
      <c r="D86" s="55" t="s">
        <v>131</v>
      </c>
      <c r="E86" s="55" t="s">
        <v>142</v>
      </c>
      <c r="F86" s="56">
        <v>80.3</v>
      </c>
      <c r="G86" s="44">
        <v>100</v>
      </c>
      <c r="H86" s="43" t="s">
        <v>484</v>
      </c>
      <c r="I86" s="43" t="s">
        <v>485</v>
      </c>
    </row>
    <row r="87" spans="1:9" x14ac:dyDescent="0.3">
      <c r="A87" s="57"/>
      <c r="B87" s="57"/>
      <c r="C87" s="79"/>
      <c r="D87" s="55" t="s">
        <v>131</v>
      </c>
      <c r="E87" s="55" t="s">
        <v>143</v>
      </c>
      <c r="F87" s="56">
        <v>83.6</v>
      </c>
      <c r="G87" s="44">
        <v>100</v>
      </c>
      <c r="H87" s="43" t="s">
        <v>486</v>
      </c>
      <c r="I87" s="43" t="s">
        <v>487</v>
      </c>
    </row>
    <row r="88" spans="1:9" x14ac:dyDescent="0.3">
      <c r="A88" s="57"/>
      <c r="B88" s="57"/>
      <c r="C88" s="79"/>
      <c r="D88" s="55" t="s">
        <v>131</v>
      </c>
      <c r="E88" s="55" t="s">
        <v>144</v>
      </c>
      <c r="F88" s="56">
        <v>83.8</v>
      </c>
      <c r="G88" s="44">
        <v>100</v>
      </c>
      <c r="H88" s="43" t="s">
        <v>488</v>
      </c>
      <c r="I88" s="43" t="s">
        <v>489</v>
      </c>
    </row>
    <row r="89" spans="1:9" x14ac:dyDescent="0.3">
      <c r="A89" s="57"/>
      <c r="B89" s="57"/>
      <c r="C89" s="79"/>
      <c r="D89" s="55" t="s">
        <v>131</v>
      </c>
      <c r="E89" s="55" t="s">
        <v>145</v>
      </c>
      <c r="F89" s="56">
        <v>83.6</v>
      </c>
      <c r="G89" s="44">
        <v>100</v>
      </c>
      <c r="H89" s="43" t="s">
        <v>490</v>
      </c>
      <c r="I89" s="43" t="s">
        <v>491</v>
      </c>
    </row>
    <row r="90" spans="1:9" x14ac:dyDescent="0.3">
      <c r="A90" s="57"/>
      <c r="B90" s="57"/>
      <c r="C90" s="79"/>
      <c r="D90" s="55" t="s">
        <v>131</v>
      </c>
      <c r="E90" s="55" t="s">
        <v>146</v>
      </c>
      <c r="F90" s="56">
        <v>85.3</v>
      </c>
      <c r="G90" s="44">
        <v>100</v>
      </c>
      <c r="H90" s="43" t="s">
        <v>492</v>
      </c>
      <c r="I90" s="43" t="s">
        <v>493</v>
      </c>
    </row>
    <row r="91" spans="1:9" x14ac:dyDescent="0.3">
      <c r="A91" s="57"/>
      <c r="B91" s="57"/>
      <c r="C91" s="79"/>
      <c r="D91" s="55" t="s">
        <v>131</v>
      </c>
      <c r="E91" s="55" t="s">
        <v>147</v>
      </c>
      <c r="F91" s="56">
        <v>80.7</v>
      </c>
      <c r="G91" s="44">
        <v>100</v>
      </c>
      <c r="H91" s="43" t="s">
        <v>494</v>
      </c>
      <c r="I91" s="43" t="s">
        <v>495</v>
      </c>
    </row>
    <row r="92" spans="1:9" x14ac:dyDescent="0.3">
      <c r="A92" s="57"/>
      <c r="B92" s="57"/>
      <c r="C92" s="79"/>
      <c r="D92" s="55" t="s">
        <v>131</v>
      </c>
      <c r="E92" s="55" t="s">
        <v>148</v>
      </c>
      <c r="F92" s="56">
        <v>82.7</v>
      </c>
      <c r="G92" s="44">
        <v>100</v>
      </c>
      <c r="H92" s="43" t="s">
        <v>496</v>
      </c>
      <c r="I92" s="43" t="s">
        <v>497</v>
      </c>
    </row>
    <row r="93" spans="1:9" x14ac:dyDescent="0.3">
      <c r="A93" s="57"/>
      <c r="B93" s="57"/>
      <c r="C93" s="79"/>
      <c r="D93" s="55" t="s">
        <v>131</v>
      </c>
      <c r="E93" s="55" t="s">
        <v>149</v>
      </c>
      <c r="F93" s="56">
        <v>82.4</v>
      </c>
      <c r="G93" s="44">
        <v>100</v>
      </c>
      <c r="H93" s="43" t="s">
        <v>498</v>
      </c>
      <c r="I93" s="43" t="s">
        <v>499</v>
      </c>
    </row>
    <row r="94" spans="1:9" x14ac:dyDescent="0.3">
      <c r="A94" s="57"/>
      <c r="B94" s="57"/>
      <c r="C94" s="79"/>
      <c r="D94" s="55" t="s">
        <v>131</v>
      </c>
      <c r="E94" s="55" t="s">
        <v>150</v>
      </c>
      <c r="F94" s="56">
        <v>86.8</v>
      </c>
      <c r="G94" s="44">
        <v>100</v>
      </c>
      <c r="H94" s="43" t="s">
        <v>500</v>
      </c>
      <c r="I94" s="43" t="s">
        <v>501</v>
      </c>
    </row>
    <row r="95" spans="1:9" x14ac:dyDescent="0.3">
      <c r="A95" s="57"/>
      <c r="B95" s="57"/>
      <c r="C95" s="79"/>
      <c r="D95" s="55" t="s">
        <v>131</v>
      </c>
      <c r="E95" s="55" t="s">
        <v>151</v>
      </c>
      <c r="F95" s="56">
        <v>88.2</v>
      </c>
      <c r="G95" s="44">
        <v>2000</v>
      </c>
      <c r="H95" s="43" t="s">
        <v>502</v>
      </c>
      <c r="I95" s="43" t="s">
        <v>503</v>
      </c>
    </row>
    <row r="96" spans="1:9" x14ac:dyDescent="0.3">
      <c r="A96" s="57"/>
      <c r="B96" s="57"/>
      <c r="C96" s="79"/>
      <c r="D96" s="55" t="s">
        <v>131</v>
      </c>
      <c r="E96" s="55" t="s">
        <v>152</v>
      </c>
      <c r="F96" s="56">
        <v>81.900000000000006</v>
      </c>
      <c r="G96" s="44">
        <v>100</v>
      </c>
      <c r="H96" s="43" t="s">
        <v>504</v>
      </c>
      <c r="I96" s="43" t="s">
        <v>505</v>
      </c>
    </row>
    <row r="97" spans="1:9" x14ac:dyDescent="0.3">
      <c r="A97" s="57"/>
      <c r="B97" s="57"/>
      <c r="C97" s="79"/>
      <c r="D97" s="55" t="s">
        <v>131</v>
      </c>
      <c r="E97" s="55" t="s">
        <v>153</v>
      </c>
      <c r="F97" s="56">
        <v>84.2</v>
      </c>
      <c r="G97" s="44">
        <v>100</v>
      </c>
      <c r="H97" s="43" t="s">
        <v>506</v>
      </c>
      <c r="I97" s="43" t="s">
        <v>507</v>
      </c>
    </row>
    <row r="98" spans="1:9" x14ac:dyDescent="0.3">
      <c r="A98" s="57"/>
      <c r="B98" s="57"/>
      <c r="C98" s="79"/>
      <c r="D98" s="55" t="s">
        <v>131</v>
      </c>
      <c r="E98" s="55" t="s">
        <v>154</v>
      </c>
      <c r="F98" s="56">
        <v>85.8</v>
      </c>
      <c r="G98" s="44">
        <v>100</v>
      </c>
      <c r="H98" s="43" t="s">
        <v>508</v>
      </c>
      <c r="I98" s="43" t="s">
        <v>509</v>
      </c>
    </row>
    <row r="99" spans="1:9" x14ac:dyDescent="0.3">
      <c r="A99" s="57"/>
      <c r="B99" s="57"/>
      <c r="C99" s="79"/>
      <c r="D99" s="55" t="s">
        <v>131</v>
      </c>
      <c r="E99" s="55" t="s">
        <v>155</v>
      </c>
      <c r="F99" s="56">
        <v>84.8</v>
      </c>
      <c r="G99" s="44">
        <v>100</v>
      </c>
      <c r="H99" s="43" t="s">
        <v>510</v>
      </c>
      <c r="I99" s="43" t="s">
        <v>511</v>
      </c>
    </row>
    <row r="100" spans="1:9" x14ac:dyDescent="0.3">
      <c r="A100" s="57"/>
      <c r="B100" s="57"/>
      <c r="C100" s="79"/>
      <c r="D100" s="55" t="s">
        <v>131</v>
      </c>
      <c r="E100" s="55" t="s">
        <v>156</v>
      </c>
      <c r="F100" s="56">
        <v>85.6</v>
      </c>
      <c r="G100" s="44">
        <v>100</v>
      </c>
      <c r="H100" s="43" t="s">
        <v>512</v>
      </c>
      <c r="I100" s="43" t="s">
        <v>513</v>
      </c>
    </row>
    <row r="101" spans="1:9" x14ac:dyDescent="0.3">
      <c r="A101" s="57"/>
      <c r="B101" s="57"/>
      <c r="C101" s="79"/>
      <c r="D101" s="55" t="s">
        <v>131</v>
      </c>
      <c r="E101" s="55" t="s">
        <v>157</v>
      </c>
      <c r="F101" s="56">
        <v>85.2</v>
      </c>
      <c r="G101" s="44">
        <v>100</v>
      </c>
      <c r="H101" s="43" t="s">
        <v>514</v>
      </c>
      <c r="I101" s="43" t="s">
        <v>515</v>
      </c>
    </row>
    <row r="102" spans="1:9" x14ac:dyDescent="0.3">
      <c r="A102" s="57"/>
      <c r="B102" s="57"/>
      <c r="C102" s="79"/>
      <c r="D102" s="55" t="s">
        <v>131</v>
      </c>
      <c r="E102" s="55" t="s">
        <v>158</v>
      </c>
      <c r="F102" s="56">
        <v>85.2</v>
      </c>
      <c r="G102" s="44">
        <v>100</v>
      </c>
      <c r="H102" s="43" t="s">
        <v>516</v>
      </c>
      <c r="I102" s="43" t="s">
        <v>517</v>
      </c>
    </row>
    <row r="103" spans="1:9" x14ac:dyDescent="0.3">
      <c r="A103" s="57"/>
      <c r="B103" s="57"/>
      <c r="C103" s="79"/>
      <c r="D103" s="55" t="s">
        <v>131</v>
      </c>
      <c r="E103" s="55" t="s">
        <v>159</v>
      </c>
      <c r="F103" s="56">
        <v>88.4</v>
      </c>
      <c r="G103" s="44">
        <v>100</v>
      </c>
      <c r="H103" s="43" t="s">
        <v>518</v>
      </c>
      <c r="I103" s="43" t="s">
        <v>519</v>
      </c>
    </row>
    <row r="104" spans="1:9" x14ac:dyDescent="0.3">
      <c r="A104" s="79"/>
      <c r="B104" s="81"/>
      <c r="C104" s="79"/>
      <c r="D104" s="55" t="s">
        <v>131</v>
      </c>
      <c r="E104" s="55" t="s">
        <v>160</v>
      </c>
      <c r="F104" s="56">
        <v>87.7</v>
      </c>
      <c r="G104" s="44">
        <v>100</v>
      </c>
      <c r="H104" s="43" t="s">
        <v>520</v>
      </c>
      <c r="I104" s="43" t="s">
        <v>521</v>
      </c>
    </row>
    <row r="105" spans="1:9" x14ac:dyDescent="0.3">
      <c r="A105" s="46"/>
      <c r="B105" s="57"/>
      <c r="C105" s="79"/>
      <c r="D105" s="55" t="s">
        <v>131</v>
      </c>
      <c r="E105" s="55" t="s">
        <v>161</v>
      </c>
      <c r="F105" s="56">
        <v>88.6</v>
      </c>
      <c r="G105" s="44">
        <v>100</v>
      </c>
      <c r="H105" s="43" t="s">
        <v>522</v>
      </c>
      <c r="I105" s="43" t="s">
        <v>523</v>
      </c>
    </row>
    <row r="106" spans="1:9" x14ac:dyDescent="0.3">
      <c r="A106" s="57"/>
      <c r="B106" s="57"/>
      <c r="C106" s="79"/>
      <c r="D106" s="55" t="s">
        <v>162</v>
      </c>
      <c r="E106" s="55" t="s">
        <v>163</v>
      </c>
      <c r="F106" s="56">
        <v>80.7</v>
      </c>
      <c r="G106" s="44">
        <v>2500</v>
      </c>
      <c r="H106" s="43" t="s">
        <v>524</v>
      </c>
      <c r="I106" s="43" t="s">
        <v>525</v>
      </c>
    </row>
    <row r="107" spans="1:9" x14ac:dyDescent="0.3">
      <c r="A107" s="57"/>
      <c r="B107" s="57"/>
      <c r="C107" s="79"/>
      <c r="D107" s="55" t="s">
        <v>162</v>
      </c>
      <c r="E107" s="55" t="s">
        <v>164</v>
      </c>
      <c r="F107" s="56">
        <v>89</v>
      </c>
      <c r="G107" s="44">
        <v>2000</v>
      </c>
      <c r="H107" s="43" t="s">
        <v>526</v>
      </c>
      <c r="I107" s="43" t="s">
        <v>527</v>
      </c>
    </row>
    <row r="108" spans="1:9" x14ac:dyDescent="0.3">
      <c r="A108" s="57"/>
      <c r="B108" s="57"/>
      <c r="C108" s="79"/>
      <c r="D108" s="55" t="s">
        <v>165</v>
      </c>
      <c r="E108" s="55" t="s">
        <v>166</v>
      </c>
      <c r="F108" s="56">
        <v>92.7</v>
      </c>
      <c r="G108" s="44">
        <v>18000</v>
      </c>
      <c r="H108" s="43" t="s">
        <v>528</v>
      </c>
      <c r="I108" s="43" t="s">
        <v>529</v>
      </c>
    </row>
    <row r="109" spans="1:9" x14ac:dyDescent="0.3">
      <c r="A109" s="57"/>
      <c r="B109" s="57"/>
      <c r="C109" s="79"/>
      <c r="D109" s="55" t="s">
        <v>165</v>
      </c>
      <c r="E109" s="55" t="s">
        <v>167</v>
      </c>
      <c r="F109" s="56">
        <v>85</v>
      </c>
      <c r="G109" s="44">
        <v>500</v>
      </c>
      <c r="H109" s="43" t="s">
        <v>530</v>
      </c>
      <c r="I109" s="43" t="s">
        <v>531</v>
      </c>
    </row>
    <row r="110" spans="1:9" x14ac:dyDescent="0.3">
      <c r="A110" s="57"/>
      <c r="B110" s="57"/>
      <c r="C110" s="79"/>
      <c r="D110" s="55" t="s">
        <v>165</v>
      </c>
      <c r="E110" s="55" t="s">
        <v>168</v>
      </c>
      <c r="F110" s="56">
        <v>89.3</v>
      </c>
      <c r="G110" s="44">
        <v>800</v>
      </c>
      <c r="H110" s="43" t="s">
        <v>532</v>
      </c>
      <c r="I110" s="43" t="s">
        <v>533</v>
      </c>
    </row>
    <row r="111" spans="1:9" x14ac:dyDescent="0.3">
      <c r="A111" s="57"/>
      <c r="B111" s="57"/>
      <c r="C111" s="79"/>
      <c r="D111" s="55" t="s">
        <v>165</v>
      </c>
      <c r="E111" s="55" t="s">
        <v>169</v>
      </c>
      <c r="F111" s="56">
        <v>89.4</v>
      </c>
      <c r="G111" s="44">
        <v>500</v>
      </c>
      <c r="H111" s="43" t="s">
        <v>534</v>
      </c>
      <c r="I111" s="43" t="s">
        <v>535</v>
      </c>
    </row>
    <row r="112" spans="1:9" x14ac:dyDescent="0.3">
      <c r="A112" s="57"/>
      <c r="B112" s="57"/>
      <c r="C112" s="79"/>
      <c r="D112" s="55" t="s">
        <v>165</v>
      </c>
      <c r="E112" s="55" t="s">
        <v>170</v>
      </c>
      <c r="F112" s="56">
        <v>82.6</v>
      </c>
      <c r="G112" s="44">
        <v>500</v>
      </c>
      <c r="H112" s="43" t="s">
        <v>536</v>
      </c>
      <c r="I112" s="43" t="s">
        <v>537</v>
      </c>
    </row>
    <row r="113" spans="1:9" x14ac:dyDescent="0.3">
      <c r="A113" s="57"/>
      <c r="B113" s="57"/>
      <c r="C113" s="79"/>
      <c r="D113" s="55" t="s">
        <v>165</v>
      </c>
      <c r="E113" s="55" t="s">
        <v>171</v>
      </c>
      <c r="F113" s="56">
        <v>87.1</v>
      </c>
      <c r="G113" s="44">
        <v>800</v>
      </c>
      <c r="H113" s="43" t="s">
        <v>538</v>
      </c>
      <c r="I113" s="43" t="s">
        <v>539</v>
      </c>
    </row>
    <row r="114" spans="1:9" x14ac:dyDescent="0.3">
      <c r="A114" s="57"/>
      <c r="B114" s="57"/>
      <c r="C114" s="79"/>
      <c r="D114" s="55" t="s">
        <v>165</v>
      </c>
      <c r="E114" s="55" t="s">
        <v>172</v>
      </c>
      <c r="F114" s="56">
        <v>86.2</v>
      </c>
      <c r="G114" s="44">
        <v>8000</v>
      </c>
      <c r="H114" s="43" t="s">
        <v>540</v>
      </c>
      <c r="I114" s="43" t="s">
        <v>541</v>
      </c>
    </row>
    <row r="115" spans="1:9" x14ac:dyDescent="0.3">
      <c r="A115" s="57"/>
      <c r="B115" s="57"/>
      <c r="C115" s="79"/>
      <c r="D115" s="55" t="s">
        <v>165</v>
      </c>
      <c r="E115" s="55" t="s">
        <v>173</v>
      </c>
      <c r="F115" s="56">
        <v>87.5</v>
      </c>
      <c r="G115" s="44">
        <v>500</v>
      </c>
      <c r="H115" s="43" t="s">
        <v>542</v>
      </c>
      <c r="I115" s="43" t="s">
        <v>543</v>
      </c>
    </row>
    <row r="116" spans="1:9" x14ac:dyDescent="0.3">
      <c r="A116" s="57"/>
      <c r="B116" s="57"/>
      <c r="C116" s="79"/>
      <c r="D116" s="55" t="s">
        <v>165</v>
      </c>
      <c r="E116" s="55" t="s">
        <v>174</v>
      </c>
      <c r="F116" s="56">
        <v>91.5</v>
      </c>
      <c r="G116" s="44">
        <v>500</v>
      </c>
      <c r="H116" s="43" t="s">
        <v>544</v>
      </c>
      <c r="I116" s="43" t="s">
        <v>545</v>
      </c>
    </row>
    <row r="117" spans="1:9" x14ac:dyDescent="0.3">
      <c r="A117" s="57"/>
      <c r="B117" s="57"/>
      <c r="C117" s="79"/>
      <c r="D117" s="55" t="s">
        <v>165</v>
      </c>
      <c r="E117" s="55" t="s">
        <v>175</v>
      </c>
      <c r="F117" s="56">
        <v>88.1</v>
      </c>
      <c r="G117" s="44">
        <v>500</v>
      </c>
      <c r="H117" s="43" t="s">
        <v>546</v>
      </c>
      <c r="I117" s="43" t="s">
        <v>547</v>
      </c>
    </row>
    <row r="118" spans="1:9" x14ac:dyDescent="0.3">
      <c r="A118" s="57"/>
      <c r="B118" s="57"/>
      <c r="C118" s="79"/>
      <c r="D118" s="55" t="s">
        <v>165</v>
      </c>
      <c r="E118" s="55" t="s">
        <v>176</v>
      </c>
      <c r="F118" s="56">
        <v>86.2</v>
      </c>
      <c r="G118" s="44">
        <v>2600</v>
      </c>
      <c r="H118" s="43" t="s">
        <v>548</v>
      </c>
      <c r="I118" s="43" t="s">
        <v>549</v>
      </c>
    </row>
    <row r="119" spans="1:9" x14ac:dyDescent="0.3">
      <c r="A119" s="57"/>
      <c r="B119" s="57"/>
      <c r="C119" s="79"/>
      <c r="D119" s="55" t="s">
        <v>165</v>
      </c>
      <c r="E119" s="55" t="s">
        <v>177</v>
      </c>
      <c r="F119" s="56">
        <v>84</v>
      </c>
      <c r="G119" s="44">
        <v>200</v>
      </c>
      <c r="H119" s="43" t="s">
        <v>550</v>
      </c>
      <c r="I119" s="43" t="s">
        <v>551</v>
      </c>
    </row>
    <row r="120" spans="1:9" x14ac:dyDescent="0.3">
      <c r="A120" s="57"/>
      <c r="B120" s="57"/>
      <c r="C120" s="79"/>
      <c r="D120" s="55" t="s">
        <v>165</v>
      </c>
      <c r="E120" s="55" t="s">
        <v>178</v>
      </c>
      <c r="F120" s="56">
        <v>82.3</v>
      </c>
      <c r="G120" s="44">
        <v>600</v>
      </c>
      <c r="H120" s="43" t="s">
        <v>552</v>
      </c>
      <c r="I120" s="43" t="s">
        <v>553</v>
      </c>
    </row>
    <row r="121" spans="1:9" x14ac:dyDescent="0.3">
      <c r="A121" s="57"/>
      <c r="B121" s="57"/>
      <c r="C121" s="79"/>
      <c r="D121" s="55" t="s">
        <v>165</v>
      </c>
      <c r="E121" s="55" t="s">
        <v>179</v>
      </c>
      <c r="F121" s="56">
        <v>86</v>
      </c>
      <c r="G121" s="44">
        <v>300</v>
      </c>
      <c r="H121" s="43" t="s">
        <v>554</v>
      </c>
      <c r="I121" s="43" t="s">
        <v>555</v>
      </c>
    </row>
    <row r="122" spans="1:9" x14ac:dyDescent="0.3">
      <c r="A122" s="79"/>
      <c r="B122" s="81"/>
      <c r="C122" s="79"/>
      <c r="D122" s="77" t="s">
        <v>165</v>
      </c>
      <c r="E122" s="77" t="s">
        <v>180</v>
      </c>
      <c r="F122" s="78">
        <v>86.8</v>
      </c>
      <c r="G122" s="73">
        <v>800</v>
      </c>
      <c r="H122" s="72" t="s">
        <v>556</v>
      </c>
      <c r="I122" s="72" t="s">
        <v>557</v>
      </c>
    </row>
    <row r="123" spans="1:9" x14ac:dyDescent="0.3">
      <c r="A123" s="46"/>
      <c r="B123" s="57"/>
      <c r="C123" s="79"/>
      <c r="D123" s="55" t="s">
        <v>165</v>
      </c>
      <c r="E123" s="55" t="s">
        <v>181</v>
      </c>
      <c r="F123" s="56">
        <v>81.400000000000006</v>
      </c>
      <c r="G123" s="44">
        <v>4000</v>
      </c>
      <c r="H123" s="43" t="s">
        <v>558</v>
      </c>
      <c r="I123" s="43" t="s">
        <v>559</v>
      </c>
    </row>
    <row r="124" spans="1:9" x14ac:dyDescent="0.3">
      <c r="A124" s="57"/>
      <c r="B124" s="57"/>
      <c r="C124" s="79"/>
      <c r="D124" s="55" t="s">
        <v>165</v>
      </c>
      <c r="E124" s="55" t="s">
        <v>182</v>
      </c>
      <c r="F124" s="56">
        <v>81.3</v>
      </c>
      <c r="G124" s="44">
        <v>300</v>
      </c>
      <c r="H124" s="43" t="s">
        <v>560</v>
      </c>
      <c r="I124" s="43" t="s">
        <v>561</v>
      </c>
    </row>
    <row r="125" spans="1:9" x14ac:dyDescent="0.3">
      <c r="A125" s="57"/>
      <c r="B125" s="57"/>
      <c r="C125" s="79"/>
      <c r="D125" s="55" t="s">
        <v>165</v>
      </c>
      <c r="E125" s="55" t="s">
        <v>183</v>
      </c>
      <c r="F125" s="56">
        <v>90.3</v>
      </c>
      <c r="G125" s="44">
        <v>500</v>
      </c>
      <c r="H125" s="43" t="s">
        <v>562</v>
      </c>
      <c r="I125" s="43" t="s">
        <v>563</v>
      </c>
    </row>
    <row r="126" spans="1:9" x14ac:dyDescent="0.3">
      <c r="A126" s="57"/>
      <c r="B126" s="57"/>
      <c r="C126" s="79"/>
      <c r="D126" s="55" t="s">
        <v>165</v>
      </c>
      <c r="E126" s="55" t="s">
        <v>184</v>
      </c>
      <c r="F126" s="56">
        <v>87.5</v>
      </c>
      <c r="G126" s="44">
        <v>1000</v>
      </c>
      <c r="H126" s="43" t="s">
        <v>564</v>
      </c>
      <c r="I126" s="43" t="s">
        <v>565</v>
      </c>
    </row>
    <row r="127" spans="1:9" x14ac:dyDescent="0.3">
      <c r="A127" s="57"/>
      <c r="B127" s="57"/>
      <c r="C127" s="79"/>
      <c r="D127" s="55" t="s">
        <v>165</v>
      </c>
      <c r="E127" s="55" t="s">
        <v>185</v>
      </c>
      <c r="F127" s="56">
        <v>86.7</v>
      </c>
      <c r="G127" s="44">
        <v>3200</v>
      </c>
      <c r="H127" s="43" t="s">
        <v>566</v>
      </c>
      <c r="I127" s="43" t="s">
        <v>567</v>
      </c>
    </row>
    <row r="128" spans="1:9" x14ac:dyDescent="0.3">
      <c r="A128" s="57"/>
      <c r="B128" s="57"/>
      <c r="C128" s="79"/>
      <c r="D128" s="55" t="s">
        <v>165</v>
      </c>
      <c r="E128" s="55" t="s">
        <v>186</v>
      </c>
      <c r="F128" s="56">
        <v>81.5</v>
      </c>
      <c r="G128" s="44">
        <v>1000</v>
      </c>
      <c r="H128" s="43" t="s">
        <v>568</v>
      </c>
      <c r="I128" s="43" t="s">
        <v>569</v>
      </c>
    </row>
    <row r="129" spans="1:9" x14ac:dyDescent="0.3">
      <c r="A129" s="57"/>
      <c r="B129" s="57"/>
      <c r="C129" s="79"/>
      <c r="D129" s="55" t="s">
        <v>165</v>
      </c>
      <c r="E129" s="55" t="s">
        <v>187</v>
      </c>
      <c r="F129" s="56">
        <v>87.6</v>
      </c>
      <c r="G129" s="44">
        <v>1000</v>
      </c>
      <c r="H129" s="43" t="s">
        <v>570</v>
      </c>
      <c r="I129" s="43" t="s">
        <v>571</v>
      </c>
    </row>
    <row r="130" spans="1:9" x14ac:dyDescent="0.3">
      <c r="A130" s="57"/>
      <c r="B130" s="57"/>
      <c r="C130" s="79"/>
      <c r="D130" s="55" t="s">
        <v>165</v>
      </c>
      <c r="E130" s="55" t="s">
        <v>188</v>
      </c>
      <c r="F130" s="56">
        <v>86.1</v>
      </c>
      <c r="G130" s="44">
        <v>3500</v>
      </c>
      <c r="H130" s="43" t="s">
        <v>572</v>
      </c>
      <c r="I130" s="43" t="s">
        <v>573</v>
      </c>
    </row>
    <row r="131" spans="1:9" x14ac:dyDescent="0.3">
      <c r="A131" s="57"/>
      <c r="B131" s="57"/>
      <c r="C131" s="79"/>
      <c r="D131" s="55" t="s">
        <v>165</v>
      </c>
      <c r="E131" s="55" t="s">
        <v>189</v>
      </c>
      <c r="F131" s="56">
        <v>86.4</v>
      </c>
      <c r="G131" s="44">
        <v>300</v>
      </c>
      <c r="H131" s="43" t="s">
        <v>574</v>
      </c>
      <c r="I131" s="43" t="s">
        <v>575</v>
      </c>
    </row>
    <row r="132" spans="1:9" x14ac:dyDescent="0.3">
      <c r="A132" s="57"/>
      <c r="B132" s="57"/>
      <c r="C132" s="79"/>
      <c r="D132" s="55" t="s">
        <v>165</v>
      </c>
      <c r="E132" s="55" t="s">
        <v>190</v>
      </c>
      <c r="F132" s="56">
        <v>90.3</v>
      </c>
      <c r="G132" s="44">
        <v>200</v>
      </c>
      <c r="H132" s="43" t="s">
        <v>576</v>
      </c>
      <c r="I132" s="43" t="s">
        <v>577</v>
      </c>
    </row>
    <row r="133" spans="1:9" x14ac:dyDescent="0.3">
      <c r="A133" s="79"/>
      <c r="B133" s="81"/>
      <c r="C133" s="79"/>
      <c r="D133" s="55" t="s">
        <v>165</v>
      </c>
      <c r="E133" s="55" t="s">
        <v>191</v>
      </c>
      <c r="F133" s="56">
        <v>90.9</v>
      </c>
      <c r="G133" s="44">
        <v>200</v>
      </c>
      <c r="H133" s="43" t="s">
        <v>578</v>
      </c>
      <c r="I133" s="43" t="s">
        <v>579</v>
      </c>
    </row>
    <row r="134" spans="1:9" x14ac:dyDescent="0.3">
      <c r="A134" s="46"/>
      <c r="B134" s="57"/>
      <c r="C134" s="79"/>
      <c r="D134" s="55" t="s">
        <v>165</v>
      </c>
      <c r="E134" s="55" t="s">
        <v>192</v>
      </c>
      <c r="F134" s="56">
        <v>82.5</v>
      </c>
      <c r="G134" s="44">
        <v>300</v>
      </c>
      <c r="H134" s="43" t="s">
        <v>580</v>
      </c>
      <c r="I134" s="43" t="s">
        <v>581</v>
      </c>
    </row>
    <row r="135" spans="1:9" x14ac:dyDescent="0.3">
      <c r="A135" s="57"/>
      <c r="B135" s="57"/>
      <c r="C135" s="79"/>
      <c r="D135" s="55" t="s">
        <v>165</v>
      </c>
      <c r="E135" s="55" t="s">
        <v>193</v>
      </c>
      <c r="F135" s="56">
        <v>86.6</v>
      </c>
      <c r="G135" s="44">
        <v>500</v>
      </c>
      <c r="H135" s="43" t="s">
        <v>582</v>
      </c>
      <c r="I135" s="43" t="s">
        <v>583</v>
      </c>
    </row>
    <row r="136" spans="1:9" x14ac:dyDescent="0.3">
      <c r="A136" s="57"/>
      <c r="B136" s="57"/>
      <c r="C136" s="79"/>
      <c r="D136" s="55" t="s">
        <v>165</v>
      </c>
      <c r="E136" s="55" t="s">
        <v>194</v>
      </c>
      <c r="F136" s="56">
        <v>85.8</v>
      </c>
      <c r="G136" s="44">
        <v>5000</v>
      </c>
      <c r="H136" s="43" t="s">
        <v>584</v>
      </c>
      <c r="I136" s="43" t="s">
        <v>585</v>
      </c>
    </row>
    <row r="137" spans="1:9" x14ac:dyDescent="0.3">
      <c r="A137" s="57"/>
      <c r="B137" s="57"/>
      <c r="C137" s="79"/>
      <c r="D137" s="55" t="s">
        <v>165</v>
      </c>
      <c r="E137" s="55" t="s">
        <v>195</v>
      </c>
      <c r="F137" s="56">
        <v>88</v>
      </c>
      <c r="G137" s="44">
        <v>200</v>
      </c>
      <c r="H137" s="43" t="s">
        <v>586</v>
      </c>
      <c r="I137" s="43" t="s">
        <v>587</v>
      </c>
    </row>
    <row r="138" spans="1:9" x14ac:dyDescent="0.3">
      <c r="A138" s="57"/>
      <c r="B138" s="57"/>
      <c r="C138" s="79"/>
      <c r="D138" s="55" t="s">
        <v>165</v>
      </c>
      <c r="E138" s="55" t="s">
        <v>196</v>
      </c>
      <c r="F138" s="56">
        <v>91.2</v>
      </c>
      <c r="G138" s="44">
        <v>100</v>
      </c>
      <c r="H138" s="43" t="s">
        <v>588</v>
      </c>
      <c r="I138" s="43" t="s">
        <v>589</v>
      </c>
    </row>
    <row r="139" spans="1:9" x14ac:dyDescent="0.3">
      <c r="A139" s="57"/>
      <c r="B139" s="57"/>
      <c r="C139" s="79"/>
      <c r="D139" s="55" t="s">
        <v>165</v>
      </c>
      <c r="E139" s="55" t="s">
        <v>197</v>
      </c>
      <c r="F139" s="56">
        <v>91</v>
      </c>
      <c r="G139" s="44">
        <v>200</v>
      </c>
      <c r="H139" s="43" t="s">
        <v>590</v>
      </c>
      <c r="I139" s="43" t="s">
        <v>591</v>
      </c>
    </row>
    <row r="140" spans="1:9" x14ac:dyDescent="0.3">
      <c r="A140" s="57"/>
      <c r="B140" s="57"/>
      <c r="C140" s="79"/>
      <c r="D140" s="55" t="s">
        <v>165</v>
      </c>
      <c r="E140" s="55" t="s">
        <v>198</v>
      </c>
      <c r="F140" s="56">
        <v>89.6</v>
      </c>
      <c r="G140" s="44">
        <v>100</v>
      </c>
      <c r="H140" s="43" t="s">
        <v>592</v>
      </c>
      <c r="I140" s="43" t="s">
        <v>593</v>
      </c>
    </row>
    <row r="141" spans="1:9" x14ac:dyDescent="0.3">
      <c r="A141" s="57"/>
      <c r="B141" s="57"/>
      <c r="C141" s="79"/>
      <c r="D141" s="55" t="s">
        <v>165</v>
      </c>
      <c r="E141" s="55" t="s">
        <v>199</v>
      </c>
      <c r="F141" s="56">
        <v>86.5</v>
      </c>
      <c r="G141" s="44">
        <v>400</v>
      </c>
      <c r="H141" s="43" t="s">
        <v>594</v>
      </c>
      <c r="I141" s="43" t="s">
        <v>595</v>
      </c>
    </row>
    <row r="142" spans="1:9" x14ac:dyDescent="0.3">
      <c r="A142" s="57"/>
      <c r="B142" s="57"/>
      <c r="C142" s="79"/>
      <c r="D142" s="55" t="s">
        <v>165</v>
      </c>
      <c r="E142" s="55" t="s">
        <v>200</v>
      </c>
      <c r="F142" s="56">
        <v>86.9</v>
      </c>
      <c r="G142" s="44">
        <v>100</v>
      </c>
      <c r="H142" s="43" t="s">
        <v>596</v>
      </c>
      <c r="I142" s="43" t="s">
        <v>597</v>
      </c>
    </row>
    <row r="143" spans="1:9" x14ac:dyDescent="0.3">
      <c r="A143" s="57"/>
      <c r="B143" s="57"/>
      <c r="C143" s="79"/>
      <c r="D143" s="55" t="s">
        <v>165</v>
      </c>
      <c r="E143" s="55" t="s">
        <v>201</v>
      </c>
      <c r="F143" s="56">
        <v>85.1</v>
      </c>
      <c r="G143" s="44">
        <v>500</v>
      </c>
      <c r="H143" s="43" t="s">
        <v>598</v>
      </c>
      <c r="I143" s="43" t="s">
        <v>599</v>
      </c>
    </row>
    <row r="144" spans="1:9" x14ac:dyDescent="0.3">
      <c r="A144" s="57"/>
      <c r="B144" s="57"/>
      <c r="C144" s="79"/>
      <c r="D144" s="55" t="s">
        <v>165</v>
      </c>
      <c r="E144" s="55" t="s">
        <v>202</v>
      </c>
      <c r="F144" s="56">
        <v>82.4</v>
      </c>
      <c r="G144" s="44">
        <v>1500</v>
      </c>
      <c r="H144" s="43" t="s">
        <v>600</v>
      </c>
      <c r="I144" s="43" t="s">
        <v>601</v>
      </c>
    </row>
    <row r="145" spans="1:9" x14ac:dyDescent="0.3">
      <c r="A145" s="57"/>
      <c r="B145" s="57"/>
      <c r="C145" s="79"/>
      <c r="D145" s="55" t="s">
        <v>165</v>
      </c>
      <c r="E145" s="55" t="s">
        <v>203</v>
      </c>
      <c r="F145" s="56">
        <v>87.4</v>
      </c>
      <c r="G145" s="44">
        <v>200</v>
      </c>
      <c r="H145" s="43" t="s">
        <v>602</v>
      </c>
      <c r="I145" s="43" t="s">
        <v>603</v>
      </c>
    </row>
    <row r="146" spans="1:9" x14ac:dyDescent="0.3">
      <c r="A146" s="57"/>
      <c r="B146" s="57"/>
      <c r="C146" s="79"/>
      <c r="D146" s="55" t="s">
        <v>165</v>
      </c>
      <c r="E146" s="55" t="s">
        <v>204</v>
      </c>
      <c r="F146" s="56">
        <v>88.9</v>
      </c>
      <c r="G146" s="44">
        <v>300</v>
      </c>
      <c r="H146" s="43" t="s">
        <v>604</v>
      </c>
      <c r="I146" s="43" t="s">
        <v>605</v>
      </c>
    </row>
    <row r="147" spans="1:9" x14ac:dyDescent="0.3">
      <c r="A147" s="57"/>
      <c r="B147" s="57"/>
      <c r="C147" s="79"/>
      <c r="D147" s="55" t="s">
        <v>165</v>
      </c>
      <c r="E147" s="55" t="s">
        <v>205</v>
      </c>
      <c r="F147" s="56">
        <v>86.2</v>
      </c>
      <c r="G147" s="44">
        <v>400</v>
      </c>
      <c r="H147" s="43" t="s">
        <v>606</v>
      </c>
      <c r="I147" s="43" t="s">
        <v>607</v>
      </c>
    </row>
    <row r="148" spans="1:9" x14ac:dyDescent="0.3">
      <c r="A148" s="57"/>
      <c r="B148" s="57"/>
      <c r="C148" s="79"/>
      <c r="D148" s="55" t="s">
        <v>165</v>
      </c>
      <c r="E148" s="55" t="s">
        <v>206</v>
      </c>
      <c r="F148" s="56">
        <v>88.6</v>
      </c>
      <c r="G148" s="44">
        <v>300</v>
      </c>
      <c r="H148" s="43" t="s">
        <v>608</v>
      </c>
      <c r="I148" s="43" t="s">
        <v>609</v>
      </c>
    </row>
    <row r="149" spans="1:9" x14ac:dyDescent="0.3">
      <c r="A149" s="57"/>
      <c r="B149" s="57"/>
      <c r="C149" s="79"/>
      <c r="D149" s="55" t="s">
        <v>165</v>
      </c>
      <c r="E149" s="55" t="s">
        <v>207</v>
      </c>
      <c r="F149" s="56">
        <v>85.3</v>
      </c>
      <c r="G149" s="44">
        <v>700</v>
      </c>
      <c r="H149" s="43" t="s">
        <v>610</v>
      </c>
      <c r="I149" s="43" t="s">
        <v>611</v>
      </c>
    </row>
    <row r="150" spans="1:9" x14ac:dyDescent="0.3">
      <c r="A150" s="57"/>
      <c r="B150" s="57"/>
      <c r="C150" s="79"/>
      <c r="D150" s="55" t="s">
        <v>165</v>
      </c>
      <c r="E150" s="55" t="s">
        <v>208</v>
      </c>
      <c r="F150" s="56">
        <v>93.7</v>
      </c>
      <c r="G150" s="44">
        <v>18000</v>
      </c>
      <c r="H150" s="43" t="s">
        <v>612</v>
      </c>
      <c r="I150" s="43" t="s">
        <v>613</v>
      </c>
    </row>
    <row r="151" spans="1:9" x14ac:dyDescent="0.3">
      <c r="A151" s="57"/>
      <c r="B151" s="57"/>
      <c r="C151" s="79"/>
      <c r="D151" s="55" t="s">
        <v>165</v>
      </c>
      <c r="E151" s="55" t="s">
        <v>209</v>
      </c>
      <c r="F151" s="56">
        <v>86.7</v>
      </c>
      <c r="G151" s="44">
        <v>300</v>
      </c>
      <c r="H151" s="43" t="s">
        <v>614</v>
      </c>
      <c r="I151" s="43" t="s">
        <v>615</v>
      </c>
    </row>
    <row r="152" spans="1:9" x14ac:dyDescent="0.3">
      <c r="A152" s="79"/>
      <c r="B152" s="81"/>
      <c r="C152" s="79"/>
      <c r="D152" s="77" t="s">
        <v>165</v>
      </c>
      <c r="E152" s="77" t="s">
        <v>210</v>
      </c>
      <c r="F152" s="78">
        <v>90.3</v>
      </c>
      <c r="G152" s="73">
        <v>200</v>
      </c>
      <c r="H152" s="72" t="s">
        <v>616</v>
      </c>
      <c r="I152" s="72" t="s">
        <v>617</v>
      </c>
    </row>
    <row r="153" spans="1:9" x14ac:dyDescent="0.3">
      <c r="A153" s="46"/>
      <c r="B153" s="57"/>
      <c r="C153" s="79"/>
      <c r="D153" s="55" t="s">
        <v>165</v>
      </c>
      <c r="E153" s="55" t="s">
        <v>211</v>
      </c>
      <c r="F153" s="56">
        <v>90.8</v>
      </c>
      <c r="G153" s="44">
        <v>100</v>
      </c>
      <c r="H153" s="43" t="s">
        <v>618</v>
      </c>
      <c r="I153" s="43" t="s">
        <v>619</v>
      </c>
    </row>
    <row r="154" spans="1:9" x14ac:dyDescent="0.3">
      <c r="A154" s="57"/>
      <c r="B154" s="57"/>
      <c r="C154" s="79"/>
      <c r="D154" s="55" t="s">
        <v>165</v>
      </c>
      <c r="E154" s="55" t="s">
        <v>212</v>
      </c>
      <c r="F154" s="56">
        <v>82.7</v>
      </c>
      <c r="G154" s="44">
        <v>100</v>
      </c>
      <c r="H154" s="43" t="s">
        <v>620</v>
      </c>
      <c r="I154" s="43" t="s">
        <v>621</v>
      </c>
    </row>
    <row r="155" spans="1:9" x14ac:dyDescent="0.3">
      <c r="A155" s="57"/>
      <c r="B155" s="57"/>
      <c r="C155" s="79"/>
      <c r="D155" s="55" t="s">
        <v>165</v>
      </c>
      <c r="E155" s="55" t="s">
        <v>213</v>
      </c>
      <c r="F155" s="56">
        <v>86.5</v>
      </c>
      <c r="G155" s="44">
        <v>100</v>
      </c>
      <c r="H155" s="43" t="s">
        <v>622</v>
      </c>
      <c r="I155" s="43" t="s">
        <v>623</v>
      </c>
    </row>
    <row r="156" spans="1:9" x14ac:dyDescent="0.3">
      <c r="A156" s="57"/>
      <c r="B156" s="57"/>
      <c r="C156" s="79"/>
      <c r="D156" s="55" t="s">
        <v>165</v>
      </c>
      <c r="E156" s="55" t="s">
        <v>214</v>
      </c>
      <c r="F156" s="56">
        <v>85.4</v>
      </c>
      <c r="G156" s="44">
        <v>5000</v>
      </c>
      <c r="H156" s="43" t="s">
        <v>624</v>
      </c>
      <c r="I156" s="43" t="s">
        <v>625</v>
      </c>
    </row>
    <row r="157" spans="1:9" x14ac:dyDescent="0.3">
      <c r="A157" s="57"/>
      <c r="B157" s="57"/>
      <c r="C157" s="79"/>
      <c r="D157" s="55" t="s">
        <v>165</v>
      </c>
      <c r="E157" s="55" t="s">
        <v>215</v>
      </c>
      <c r="F157" s="56">
        <v>87.2</v>
      </c>
      <c r="G157" s="44">
        <v>300</v>
      </c>
      <c r="H157" s="43" t="s">
        <v>626</v>
      </c>
      <c r="I157" s="43" t="s">
        <v>627</v>
      </c>
    </row>
    <row r="158" spans="1:9" x14ac:dyDescent="0.3">
      <c r="A158" s="57"/>
      <c r="B158" s="82"/>
      <c r="C158" s="128"/>
      <c r="D158" s="55" t="s">
        <v>165</v>
      </c>
      <c r="E158" s="55" t="s">
        <v>216</v>
      </c>
      <c r="F158" s="56">
        <v>91.3</v>
      </c>
      <c r="G158" s="44">
        <v>100</v>
      </c>
      <c r="H158" s="43" t="s">
        <v>628</v>
      </c>
      <c r="I158" s="43" t="s">
        <v>629</v>
      </c>
    </row>
    <row r="159" spans="1:9" x14ac:dyDescent="0.3">
      <c r="A159" s="57"/>
      <c r="B159" s="82"/>
      <c r="C159" s="128"/>
      <c r="D159" s="55" t="s">
        <v>165</v>
      </c>
      <c r="E159" s="55" t="s">
        <v>217</v>
      </c>
      <c r="F159" s="56">
        <v>90.4</v>
      </c>
      <c r="G159" s="44">
        <v>100</v>
      </c>
      <c r="H159" s="43" t="s">
        <v>630</v>
      </c>
      <c r="I159" s="43" t="s">
        <v>631</v>
      </c>
    </row>
    <row r="160" spans="1:9" x14ac:dyDescent="0.3">
      <c r="A160" s="57"/>
      <c r="B160" s="82"/>
      <c r="C160" s="128"/>
      <c r="D160" s="55" t="s">
        <v>165</v>
      </c>
      <c r="E160" s="55" t="s">
        <v>218</v>
      </c>
      <c r="F160" s="56">
        <v>90</v>
      </c>
      <c r="G160" s="44">
        <v>100</v>
      </c>
      <c r="H160" s="43" t="s">
        <v>632</v>
      </c>
      <c r="I160" s="43" t="s">
        <v>633</v>
      </c>
    </row>
    <row r="161" spans="1:9" x14ac:dyDescent="0.3">
      <c r="A161" s="79"/>
      <c r="B161" s="81"/>
      <c r="C161" s="79"/>
      <c r="D161" s="77" t="s">
        <v>165</v>
      </c>
      <c r="E161" s="77" t="s">
        <v>219</v>
      </c>
      <c r="F161" s="78">
        <v>86.2</v>
      </c>
      <c r="G161" s="73">
        <v>100</v>
      </c>
      <c r="H161" s="72" t="s">
        <v>634</v>
      </c>
      <c r="I161" s="72" t="s">
        <v>635</v>
      </c>
    </row>
    <row r="162" spans="1:9" x14ac:dyDescent="0.3">
      <c r="A162" s="46"/>
      <c r="B162" s="57"/>
      <c r="C162" s="79"/>
      <c r="D162" s="55" t="s">
        <v>165</v>
      </c>
      <c r="E162" s="55" t="s">
        <v>220</v>
      </c>
      <c r="F162" s="56">
        <v>87.4</v>
      </c>
      <c r="G162" s="44">
        <v>100</v>
      </c>
      <c r="H162" s="43" t="s">
        <v>636</v>
      </c>
      <c r="I162" s="43" t="s">
        <v>637</v>
      </c>
    </row>
    <row r="163" spans="1:9" x14ac:dyDescent="0.3">
      <c r="A163" s="57"/>
      <c r="B163" s="82"/>
      <c r="C163" s="128"/>
      <c r="D163" s="55" t="s">
        <v>165</v>
      </c>
      <c r="E163" s="55" t="s">
        <v>221</v>
      </c>
      <c r="F163" s="56">
        <v>85.2</v>
      </c>
      <c r="G163" s="44">
        <v>100</v>
      </c>
      <c r="H163" s="43" t="s">
        <v>638</v>
      </c>
      <c r="I163" s="43" t="s">
        <v>639</v>
      </c>
    </row>
    <row r="164" spans="1:9" x14ac:dyDescent="0.3">
      <c r="A164" s="57"/>
      <c r="B164" s="82"/>
      <c r="C164" s="128"/>
      <c r="D164" s="55" t="s">
        <v>165</v>
      </c>
      <c r="E164" s="55" t="s">
        <v>222</v>
      </c>
      <c r="F164" s="56">
        <v>82.2</v>
      </c>
      <c r="G164" s="44">
        <v>500</v>
      </c>
      <c r="H164" s="43" t="s">
        <v>640</v>
      </c>
      <c r="I164" s="43" t="s">
        <v>641</v>
      </c>
    </row>
    <row r="165" spans="1:9" x14ac:dyDescent="0.3">
      <c r="A165" s="57"/>
      <c r="B165" s="57"/>
      <c r="C165" s="79"/>
      <c r="D165" s="55" t="s">
        <v>165</v>
      </c>
      <c r="E165" s="55" t="s">
        <v>223</v>
      </c>
      <c r="F165" s="56">
        <v>87.3</v>
      </c>
      <c r="G165" s="44">
        <v>100</v>
      </c>
      <c r="H165" s="43" t="s">
        <v>642</v>
      </c>
      <c r="I165" s="43" t="s">
        <v>643</v>
      </c>
    </row>
    <row r="166" spans="1:9" x14ac:dyDescent="0.3">
      <c r="A166" s="57"/>
      <c r="B166" s="57"/>
      <c r="C166" s="79"/>
      <c r="D166" s="77" t="s">
        <v>165</v>
      </c>
      <c r="E166" s="77" t="s">
        <v>224</v>
      </c>
      <c r="F166" s="78">
        <v>88.5</v>
      </c>
      <c r="G166" s="73">
        <v>100</v>
      </c>
      <c r="H166" s="72" t="s">
        <v>644</v>
      </c>
      <c r="I166" s="72" t="s">
        <v>645</v>
      </c>
    </row>
    <row r="167" spans="1:9" x14ac:dyDescent="0.3">
      <c r="A167" s="57"/>
      <c r="B167" s="57"/>
      <c r="C167" s="79"/>
      <c r="D167" s="55" t="s">
        <v>165</v>
      </c>
      <c r="E167" s="55" t="s">
        <v>225</v>
      </c>
      <c r="F167" s="56">
        <v>86.4</v>
      </c>
      <c r="G167" s="44">
        <v>300</v>
      </c>
      <c r="H167" s="43" t="s">
        <v>646</v>
      </c>
      <c r="I167" s="43" t="s">
        <v>647</v>
      </c>
    </row>
    <row r="168" spans="1:9" x14ac:dyDescent="0.3">
      <c r="A168" s="57"/>
      <c r="B168" s="57"/>
      <c r="C168" s="79"/>
      <c r="D168" s="55" t="s">
        <v>165</v>
      </c>
      <c r="E168" s="55" t="s">
        <v>226</v>
      </c>
      <c r="F168" s="56">
        <v>88.2</v>
      </c>
      <c r="G168" s="44">
        <v>100</v>
      </c>
      <c r="H168" s="43" t="s">
        <v>648</v>
      </c>
      <c r="I168" s="43" t="s">
        <v>649</v>
      </c>
    </row>
    <row r="169" spans="1:9" x14ac:dyDescent="0.3">
      <c r="A169" s="57"/>
      <c r="B169" s="57"/>
      <c r="C169" s="79"/>
      <c r="D169" s="55" t="s">
        <v>165</v>
      </c>
      <c r="E169" s="55" t="s">
        <v>227</v>
      </c>
      <c r="F169" s="56">
        <v>85.7</v>
      </c>
      <c r="G169" s="44">
        <v>400</v>
      </c>
      <c r="H169" s="43" t="s">
        <v>650</v>
      </c>
      <c r="I169" s="43" t="s">
        <v>651</v>
      </c>
    </row>
    <row r="170" spans="1:9" x14ac:dyDescent="0.3">
      <c r="A170" s="80"/>
      <c r="B170" s="82"/>
      <c r="C170" s="128"/>
      <c r="D170" s="55" t="s">
        <v>165</v>
      </c>
      <c r="E170" s="55" t="s">
        <v>228</v>
      </c>
      <c r="F170" s="56">
        <v>93.7</v>
      </c>
      <c r="G170" s="44">
        <v>18000</v>
      </c>
      <c r="H170" s="43" t="s">
        <v>652</v>
      </c>
      <c r="I170" s="43" t="s">
        <v>653</v>
      </c>
    </row>
    <row r="171" spans="1:9" s="48" customFormat="1" x14ac:dyDescent="0.3">
      <c r="A171" s="734" t="s">
        <v>9</v>
      </c>
      <c r="B171" s="734"/>
      <c r="C171" s="110"/>
      <c r="D171" s="103">
        <v>3</v>
      </c>
      <c r="E171" s="103">
        <v>95</v>
      </c>
      <c r="F171" s="58"/>
      <c r="G171" s="60">
        <f>SUM(G76:G170)</f>
        <v>115900</v>
      </c>
      <c r="H171" s="59"/>
      <c r="I171" s="59"/>
    </row>
    <row r="172" spans="1:9" x14ac:dyDescent="0.3">
      <c r="A172" s="39">
        <v>2</v>
      </c>
      <c r="B172" s="40" t="s">
        <v>229</v>
      </c>
      <c r="C172" s="39">
        <v>157</v>
      </c>
      <c r="D172" s="41" t="s">
        <v>230</v>
      </c>
      <c r="E172" s="41" t="s">
        <v>231</v>
      </c>
      <c r="F172" s="42">
        <v>87</v>
      </c>
      <c r="G172" s="44">
        <v>800</v>
      </c>
      <c r="H172" s="43" t="s">
        <v>654</v>
      </c>
      <c r="I172" s="43" t="s">
        <v>655</v>
      </c>
    </row>
    <row r="173" spans="1:9" x14ac:dyDescent="0.3">
      <c r="A173" s="45"/>
      <c r="B173" s="45"/>
      <c r="C173" s="46"/>
      <c r="D173" s="41" t="s">
        <v>230</v>
      </c>
      <c r="E173" s="41" t="s">
        <v>232</v>
      </c>
      <c r="F173" s="42">
        <v>84.3</v>
      </c>
      <c r="G173" s="44">
        <v>200</v>
      </c>
      <c r="H173" s="43" t="s">
        <v>656</v>
      </c>
      <c r="I173" s="43" t="s">
        <v>657</v>
      </c>
    </row>
    <row r="174" spans="1:9" x14ac:dyDescent="0.3">
      <c r="A174" s="45"/>
      <c r="B174" s="45"/>
      <c r="C174" s="46"/>
      <c r="D174" s="41" t="s">
        <v>230</v>
      </c>
      <c r="E174" s="41" t="s">
        <v>233</v>
      </c>
      <c r="F174" s="42">
        <v>84.4</v>
      </c>
      <c r="G174" s="44">
        <v>200</v>
      </c>
      <c r="H174" s="43" t="s">
        <v>658</v>
      </c>
      <c r="I174" s="43" t="s">
        <v>659</v>
      </c>
    </row>
    <row r="175" spans="1:9" x14ac:dyDescent="0.3">
      <c r="A175" s="45"/>
      <c r="B175" s="45"/>
      <c r="C175" s="46"/>
      <c r="D175" s="41" t="s">
        <v>230</v>
      </c>
      <c r="E175" s="41" t="s">
        <v>234</v>
      </c>
      <c r="F175" s="42">
        <v>86.2</v>
      </c>
      <c r="G175" s="44">
        <v>200</v>
      </c>
      <c r="H175" s="43" t="s">
        <v>660</v>
      </c>
      <c r="I175" s="43" t="s">
        <v>661</v>
      </c>
    </row>
    <row r="176" spans="1:9" x14ac:dyDescent="0.3">
      <c r="A176" s="45"/>
      <c r="B176" s="45"/>
      <c r="C176" s="46"/>
      <c r="D176" s="41" t="s">
        <v>230</v>
      </c>
      <c r="E176" s="41" t="s">
        <v>235</v>
      </c>
      <c r="F176" s="42">
        <v>84.8</v>
      </c>
      <c r="G176" s="44">
        <v>200</v>
      </c>
      <c r="H176" s="43" t="s">
        <v>662</v>
      </c>
      <c r="I176" s="43" t="s">
        <v>663</v>
      </c>
    </row>
    <row r="177" spans="1:9" x14ac:dyDescent="0.3">
      <c r="A177" s="45"/>
      <c r="B177" s="45"/>
      <c r="C177" s="46"/>
      <c r="D177" s="41" t="s">
        <v>230</v>
      </c>
      <c r="E177" s="41" t="s">
        <v>236</v>
      </c>
      <c r="F177" s="42">
        <v>81.599999999999994</v>
      </c>
      <c r="G177" s="44">
        <v>200</v>
      </c>
      <c r="H177" s="43" t="s">
        <v>664</v>
      </c>
      <c r="I177" s="43" t="s">
        <v>665</v>
      </c>
    </row>
    <row r="178" spans="1:9" x14ac:dyDescent="0.3">
      <c r="A178" s="45"/>
      <c r="B178" s="45"/>
      <c r="C178" s="46"/>
      <c r="D178" s="41" t="s">
        <v>230</v>
      </c>
      <c r="E178" s="41" t="s">
        <v>237</v>
      </c>
      <c r="F178" s="42">
        <v>86.3</v>
      </c>
      <c r="G178" s="44">
        <v>200</v>
      </c>
      <c r="H178" s="43" t="s">
        <v>666</v>
      </c>
      <c r="I178" s="43" t="s">
        <v>667</v>
      </c>
    </row>
    <row r="179" spans="1:9" x14ac:dyDescent="0.3">
      <c r="A179" s="45"/>
      <c r="B179" s="45"/>
      <c r="C179" s="46"/>
      <c r="D179" s="41" t="s">
        <v>230</v>
      </c>
      <c r="E179" s="41" t="s">
        <v>238</v>
      </c>
      <c r="F179" s="42">
        <v>84.7</v>
      </c>
      <c r="G179" s="44">
        <v>1200</v>
      </c>
      <c r="H179" s="43" t="s">
        <v>668</v>
      </c>
      <c r="I179" s="43" t="s">
        <v>669</v>
      </c>
    </row>
    <row r="180" spans="1:9" x14ac:dyDescent="0.3">
      <c r="A180" s="45"/>
      <c r="B180" s="45"/>
      <c r="C180" s="46"/>
      <c r="D180" s="41" t="s">
        <v>230</v>
      </c>
      <c r="E180" s="41" t="s">
        <v>239</v>
      </c>
      <c r="F180" s="42">
        <v>91.4</v>
      </c>
      <c r="G180" s="44">
        <v>1400</v>
      </c>
      <c r="H180" s="43" t="s">
        <v>670</v>
      </c>
      <c r="I180" s="43" t="s">
        <v>671</v>
      </c>
    </row>
    <row r="181" spans="1:9" x14ac:dyDescent="0.3">
      <c r="A181" s="45"/>
      <c r="B181" s="45"/>
      <c r="C181" s="46"/>
      <c r="D181" s="41" t="s">
        <v>230</v>
      </c>
      <c r="E181" s="41" t="s">
        <v>240</v>
      </c>
      <c r="F181" s="42">
        <v>86.5</v>
      </c>
      <c r="G181" s="44">
        <v>200</v>
      </c>
      <c r="H181" s="43" t="s">
        <v>672</v>
      </c>
      <c r="I181" s="43" t="s">
        <v>673</v>
      </c>
    </row>
    <row r="182" spans="1:9" x14ac:dyDescent="0.3">
      <c r="A182" s="57"/>
      <c r="B182" s="57"/>
      <c r="C182" s="79"/>
      <c r="D182" s="47" t="s">
        <v>230</v>
      </c>
      <c r="E182" s="47" t="s">
        <v>241</v>
      </c>
      <c r="F182" s="71">
        <v>81.400000000000006</v>
      </c>
      <c r="G182" s="73">
        <v>200</v>
      </c>
      <c r="H182" s="72" t="s">
        <v>674</v>
      </c>
      <c r="I182" s="72" t="s">
        <v>675</v>
      </c>
    </row>
    <row r="183" spans="1:9" x14ac:dyDescent="0.3">
      <c r="A183" s="57"/>
      <c r="B183" s="57"/>
      <c r="C183" s="79"/>
      <c r="D183" s="41" t="s">
        <v>230</v>
      </c>
      <c r="E183" s="41" t="s">
        <v>242</v>
      </c>
      <c r="F183" s="42">
        <v>83.8</v>
      </c>
      <c r="G183" s="44">
        <v>200</v>
      </c>
      <c r="H183" s="43" t="s">
        <v>676</v>
      </c>
      <c r="I183" s="43" t="s">
        <v>677</v>
      </c>
    </row>
    <row r="184" spans="1:9" x14ac:dyDescent="0.3">
      <c r="A184" s="45"/>
      <c r="B184" s="45"/>
      <c r="C184" s="46"/>
      <c r="D184" s="41" t="s">
        <v>230</v>
      </c>
      <c r="E184" s="41" t="s">
        <v>243</v>
      </c>
      <c r="F184" s="42">
        <v>88.5</v>
      </c>
      <c r="G184" s="44">
        <v>400</v>
      </c>
      <c r="H184" s="43" t="s">
        <v>678</v>
      </c>
      <c r="I184" s="43" t="s">
        <v>679</v>
      </c>
    </row>
    <row r="185" spans="1:9" x14ac:dyDescent="0.3">
      <c r="A185" s="45"/>
      <c r="B185" s="45"/>
      <c r="C185" s="46"/>
      <c r="D185" s="41" t="s">
        <v>230</v>
      </c>
      <c r="E185" s="41" t="s">
        <v>244</v>
      </c>
      <c r="F185" s="42">
        <v>87.7</v>
      </c>
      <c r="G185" s="44">
        <v>200</v>
      </c>
      <c r="H185" s="43" t="s">
        <v>680</v>
      </c>
      <c r="I185" s="43" t="s">
        <v>681</v>
      </c>
    </row>
    <row r="186" spans="1:9" x14ac:dyDescent="0.3">
      <c r="A186" s="45"/>
      <c r="B186" s="45"/>
      <c r="C186" s="46"/>
      <c r="D186" s="41" t="s">
        <v>230</v>
      </c>
      <c r="E186" s="41" t="s">
        <v>245</v>
      </c>
      <c r="F186" s="42">
        <v>86.6</v>
      </c>
      <c r="G186" s="44">
        <v>400</v>
      </c>
      <c r="H186" s="43" t="s">
        <v>682</v>
      </c>
      <c r="I186" s="43" t="s">
        <v>683</v>
      </c>
    </row>
    <row r="187" spans="1:9" x14ac:dyDescent="0.3">
      <c r="A187" s="45"/>
      <c r="B187" s="45"/>
      <c r="C187" s="46"/>
      <c r="D187" s="41" t="s">
        <v>230</v>
      </c>
      <c r="E187" s="41" t="s">
        <v>246</v>
      </c>
      <c r="F187" s="42">
        <v>85.4</v>
      </c>
      <c r="G187" s="44">
        <v>200</v>
      </c>
      <c r="H187" s="43" t="s">
        <v>684</v>
      </c>
      <c r="I187" s="43" t="s">
        <v>685</v>
      </c>
    </row>
    <row r="188" spans="1:9" x14ac:dyDescent="0.3">
      <c r="A188" s="45"/>
      <c r="B188" s="45"/>
      <c r="C188" s="46"/>
      <c r="D188" s="41" t="s">
        <v>230</v>
      </c>
      <c r="E188" s="41" t="s">
        <v>247</v>
      </c>
      <c r="F188" s="42">
        <v>82.4</v>
      </c>
      <c r="G188" s="44">
        <v>200</v>
      </c>
      <c r="H188" s="43" t="s">
        <v>686</v>
      </c>
      <c r="I188" s="43" t="s">
        <v>687</v>
      </c>
    </row>
    <row r="189" spans="1:9" x14ac:dyDescent="0.3">
      <c r="A189" s="45"/>
      <c r="B189" s="45"/>
      <c r="C189" s="46"/>
      <c r="D189" s="39" t="s">
        <v>230</v>
      </c>
      <c r="E189" s="39" t="s">
        <v>248</v>
      </c>
      <c r="F189" s="87">
        <v>80.099999999999994</v>
      </c>
      <c r="G189" s="76">
        <v>200</v>
      </c>
      <c r="H189" s="75" t="s">
        <v>688</v>
      </c>
      <c r="I189" s="75" t="s">
        <v>689</v>
      </c>
    </row>
    <row r="190" spans="1:9" x14ac:dyDescent="0.3">
      <c r="A190" s="46"/>
      <c r="B190" s="74"/>
      <c r="C190" s="46"/>
      <c r="D190" s="47" t="s">
        <v>230</v>
      </c>
      <c r="E190" s="47" t="s">
        <v>249</v>
      </c>
      <c r="F190" s="71">
        <v>87.9</v>
      </c>
      <c r="G190" s="73">
        <v>200</v>
      </c>
      <c r="H190" s="72" t="s">
        <v>690</v>
      </c>
      <c r="I190" s="72" t="s">
        <v>691</v>
      </c>
    </row>
    <row r="191" spans="1:9" x14ac:dyDescent="0.3">
      <c r="A191" s="46"/>
      <c r="B191" s="45"/>
      <c r="C191" s="46"/>
      <c r="D191" s="41" t="s">
        <v>230</v>
      </c>
      <c r="E191" s="41" t="s">
        <v>250</v>
      </c>
      <c r="F191" s="42">
        <v>84.2</v>
      </c>
      <c r="G191" s="44">
        <v>100</v>
      </c>
      <c r="H191" s="43" t="s">
        <v>692</v>
      </c>
      <c r="I191" s="43" t="s">
        <v>693</v>
      </c>
    </row>
    <row r="192" spans="1:9" x14ac:dyDescent="0.3">
      <c r="A192" s="45"/>
      <c r="B192" s="45"/>
      <c r="C192" s="46"/>
      <c r="D192" s="41" t="s">
        <v>230</v>
      </c>
      <c r="E192" s="41" t="s">
        <v>251</v>
      </c>
      <c r="F192" s="42">
        <v>87.3</v>
      </c>
      <c r="G192" s="44">
        <v>100</v>
      </c>
      <c r="H192" s="43" t="s">
        <v>694</v>
      </c>
      <c r="I192" s="43" t="s">
        <v>695</v>
      </c>
    </row>
    <row r="193" spans="1:9" x14ac:dyDescent="0.3">
      <c r="A193" s="45"/>
      <c r="B193" s="45"/>
      <c r="C193" s="46"/>
      <c r="D193" s="41" t="s">
        <v>230</v>
      </c>
      <c r="E193" s="41" t="s">
        <v>252</v>
      </c>
      <c r="F193" s="42">
        <v>92.2</v>
      </c>
      <c r="G193" s="44">
        <v>800</v>
      </c>
      <c r="H193" s="43" t="s">
        <v>696</v>
      </c>
      <c r="I193" s="43" t="s">
        <v>697</v>
      </c>
    </row>
    <row r="194" spans="1:9" x14ac:dyDescent="0.3">
      <c r="A194" s="45"/>
      <c r="B194" s="45"/>
      <c r="C194" s="46"/>
      <c r="D194" s="41" t="s">
        <v>230</v>
      </c>
      <c r="E194" s="41" t="s">
        <v>253</v>
      </c>
      <c r="F194" s="42">
        <v>86.8</v>
      </c>
      <c r="G194" s="44">
        <v>100</v>
      </c>
      <c r="H194" s="43" t="s">
        <v>698</v>
      </c>
      <c r="I194" s="43" t="s">
        <v>699</v>
      </c>
    </row>
    <row r="195" spans="1:9" x14ac:dyDescent="0.3">
      <c r="A195" s="45"/>
      <c r="B195" s="45"/>
      <c r="C195" s="46"/>
      <c r="D195" s="41" t="s">
        <v>230</v>
      </c>
      <c r="E195" s="41" t="s">
        <v>254</v>
      </c>
      <c r="F195" s="42">
        <v>89.7</v>
      </c>
      <c r="G195" s="44">
        <v>100</v>
      </c>
      <c r="H195" s="43" t="s">
        <v>700</v>
      </c>
      <c r="I195" s="43" t="s">
        <v>701</v>
      </c>
    </row>
    <row r="196" spans="1:9" x14ac:dyDescent="0.3">
      <c r="A196" s="57"/>
      <c r="B196" s="57"/>
      <c r="C196" s="79"/>
      <c r="D196" s="47" t="s">
        <v>230</v>
      </c>
      <c r="E196" s="47" t="s">
        <v>255</v>
      </c>
      <c r="F196" s="71">
        <v>82.4</v>
      </c>
      <c r="G196" s="73">
        <v>100</v>
      </c>
      <c r="H196" s="72" t="s">
        <v>702</v>
      </c>
      <c r="I196" s="72" t="s">
        <v>703</v>
      </c>
    </row>
    <row r="197" spans="1:9" x14ac:dyDescent="0.3">
      <c r="A197" s="57"/>
      <c r="B197" s="57"/>
      <c r="C197" s="79"/>
      <c r="D197" s="41" t="s">
        <v>230</v>
      </c>
      <c r="E197" s="41" t="s">
        <v>256</v>
      </c>
      <c r="F197" s="42">
        <v>84.4</v>
      </c>
      <c r="G197" s="44">
        <v>200</v>
      </c>
      <c r="H197" s="43" t="s">
        <v>704</v>
      </c>
      <c r="I197" s="43" t="s">
        <v>705</v>
      </c>
    </row>
    <row r="198" spans="1:9" x14ac:dyDescent="0.3">
      <c r="A198" s="45"/>
      <c r="B198" s="45"/>
      <c r="C198" s="46"/>
      <c r="D198" s="41" t="s">
        <v>230</v>
      </c>
      <c r="E198" s="41" t="s">
        <v>257</v>
      </c>
      <c r="F198" s="42">
        <v>81</v>
      </c>
      <c r="G198" s="44">
        <v>200</v>
      </c>
      <c r="H198" s="43" t="s">
        <v>706</v>
      </c>
      <c r="I198" s="43" t="s">
        <v>707</v>
      </c>
    </row>
    <row r="199" spans="1:9" x14ac:dyDescent="0.3">
      <c r="A199" s="45"/>
      <c r="B199" s="45"/>
      <c r="C199" s="46"/>
      <c r="D199" s="41" t="s">
        <v>230</v>
      </c>
      <c r="E199" s="41" t="s">
        <v>258</v>
      </c>
      <c r="F199" s="42">
        <v>84</v>
      </c>
      <c r="G199" s="44">
        <v>100</v>
      </c>
      <c r="H199" s="43" t="s">
        <v>708</v>
      </c>
      <c r="I199" s="43" t="s">
        <v>709</v>
      </c>
    </row>
    <row r="200" spans="1:9" x14ac:dyDescent="0.3">
      <c r="A200" s="45"/>
      <c r="B200" s="45"/>
      <c r="C200" s="46"/>
      <c r="D200" s="41" t="s">
        <v>230</v>
      </c>
      <c r="E200" s="41" t="s">
        <v>259</v>
      </c>
      <c r="F200" s="42">
        <v>82.2</v>
      </c>
      <c r="G200" s="44">
        <v>200</v>
      </c>
      <c r="H200" s="43" t="s">
        <v>710</v>
      </c>
      <c r="I200" s="43" t="s">
        <v>711</v>
      </c>
    </row>
    <row r="201" spans="1:9" x14ac:dyDescent="0.3">
      <c r="A201" s="45"/>
      <c r="B201" s="45"/>
      <c r="C201" s="46"/>
      <c r="D201" s="41" t="s">
        <v>230</v>
      </c>
      <c r="E201" s="41" t="s">
        <v>260</v>
      </c>
      <c r="F201" s="42">
        <v>81.900000000000006</v>
      </c>
      <c r="G201" s="44">
        <v>100</v>
      </c>
      <c r="H201" s="43" t="s">
        <v>712</v>
      </c>
      <c r="I201" s="43" t="s">
        <v>713</v>
      </c>
    </row>
    <row r="202" spans="1:9" x14ac:dyDescent="0.3">
      <c r="A202" s="45"/>
      <c r="B202" s="45"/>
      <c r="C202" s="46"/>
      <c r="D202" s="41" t="s">
        <v>230</v>
      </c>
      <c r="E202" s="41" t="s">
        <v>261</v>
      </c>
      <c r="F202" s="42">
        <v>85.5</v>
      </c>
      <c r="G202" s="44">
        <v>100</v>
      </c>
      <c r="H202" s="43" t="s">
        <v>714</v>
      </c>
      <c r="I202" s="43" t="s">
        <v>715</v>
      </c>
    </row>
    <row r="203" spans="1:9" x14ac:dyDescent="0.3">
      <c r="A203" s="45"/>
      <c r="B203" s="45"/>
      <c r="C203" s="46"/>
      <c r="D203" s="41" t="s">
        <v>230</v>
      </c>
      <c r="E203" s="41" t="s">
        <v>262</v>
      </c>
      <c r="F203" s="42">
        <v>91.6</v>
      </c>
      <c r="G203" s="44">
        <v>1500</v>
      </c>
      <c r="H203" s="43" t="s">
        <v>716</v>
      </c>
      <c r="I203" s="43" t="s">
        <v>717</v>
      </c>
    </row>
    <row r="204" spans="1:9" x14ac:dyDescent="0.3">
      <c r="A204" s="61"/>
      <c r="B204" s="61"/>
      <c r="C204" s="47"/>
      <c r="D204" s="41" t="s">
        <v>230</v>
      </c>
      <c r="E204" s="41" t="s">
        <v>263</v>
      </c>
      <c r="F204" s="42">
        <v>91.9</v>
      </c>
      <c r="G204" s="44">
        <v>1000</v>
      </c>
      <c r="H204" s="43" t="s">
        <v>718</v>
      </c>
      <c r="I204" s="43" t="s">
        <v>719</v>
      </c>
    </row>
    <row r="205" spans="1:9" s="63" customFormat="1" x14ac:dyDescent="0.3">
      <c r="A205" s="735" t="s">
        <v>9</v>
      </c>
      <c r="B205" s="735"/>
      <c r="C205" s="111"/>
      <c r="D205" s="104">
        <v>1</v>
      </c>
      <c r="E205" s="104">
        <v>33</v>
      </c>
      <c r="F205" s="50"/>
      <c r="G205" s="52">
        <f>SUM(G172:G204)</f>
        <v>11700</v>
      </c>
      <c r="H205" s="62"/>
      <c r="I205" s="62"/>
    </row>
    <row r="206" spans="1:9" x14ac:dyDescent="0.3">
      <c r="A206" s="46">
        <v>3</v>
      </c>
      <c r="B206" s="74" t="s">
        <v>264</v>
      </c>
      <c r="C206" s="46">
        <v>148</v>
      </c>
      <c r="D206" s="47" t="s">
        <v>265</v>
      </c>
      <c r="E206" s="47" t="s">
        <v>266</v>
      </c>
      <c r="F206" s="71">
        <v>93.1</v>
      </c>
      <c r="G206" s="85">
        <v>18000</v>
      </c>
      <c r="H206" s="72" t="s">
        <v>720</v>
      </c>
      <c r="I206" s="72" t="s">
        <v>721</v>
      </c>
    </row>
    <row r="207" spans="1:9" x14ac:dyDescent="0.3">
      <c r="A207" s="45"/>
      <c r="B207" s="45"/>
      <c r="C207" s="46"/>
      <c r="D207" s="41" t="s">
        <v>265</v>
      </c>
      <c r="E207" s="41" t="s">
        <v>267</v>
      </c>
      <c r="F207" s="42">
        <v>90.4</v>
      </c>
      <c r="G207" s="64">
        <v>18000</v>
      </c>
      <c r="H207" s="43" t="s">
        <v>722</v>
      </c>
      <c r="I207" s="43" t="s">
        <v>723</v>
      </c>
    </row>
    <row r="208" spans="1:9" x14ac:dyDescent="0.3">
      <c r="A208" s="45"/>
      <c r="B208" s="45"/>
      <c r="C208" s="46"/>
      <c r="D208" s="41" t="s">
        <v>265</v>
      </c>
      <c r="E208" s="41" t="s">
        <v>268</v>
      </c>
      <c r="F208" s="42">
        <v>83</v>
      </c>
      <c r="G208" s="64">
        <v>3000</v>
      </c>
      <c r="H208" s="43" t="s">
        <v>724</v>
      </c>
      <c r="I208" s="43" t="s">
        <v>725</v>
      </c>
    </row>
    <row r="209" spans="1:9" x14ac:dyDescent="0.3">
      <c r="A209" s="45"/>
      <c r="B209" s="45"/>
      <c r="C209" s="46"/>
      <c r="D209" s="41" t="s">
        <v>265</v>
      </c>
      <c r="E209" s="41" t="s">
        <v>269</v>
      </c>
      <c r="F209" s="42">
        <v>86.8</v>
      </c>
      <c r="G209" s="64">
        <v>1000</v>
      </c>
      <c r="H209" s="43" t="s">
        <v>726</v>
      </c>
      <c r="I209" s="43" t="s">
        <v>727</v>
      </c>
    </row>
    <row r="210" spans="1:9" x14ac:dyDescent="0.3">
      <c r="A210" s="45"/>
      <c r="B210" s="45"/>
      <c r="C210" s="46"/>
      <c r="D210" s="41" t="s">
        <v>265</v>
      </c>
      <c r="E210" s="41" t="s">
        <v>270</v>
      </c>
      <c r="F210" s="42">
        <v>84.1</v>
      </c>
      <c r="G210" s="64">
        <v>100</v>
      </c>
      <c r="H210" s="43" t="s">
        <v>728</v>
      </c>
      <c r="I210" s="43" t="s">
        <v>729</v>
      </c>
    </row>
    <row r="211" spans="1:9" x14ac:dyDescent="0.3">
      <c r="A211" s="45"/>
      <c r="B211" s="45"/>
      <c r="C211" s="46"/>
      <c r="D211" s="41" t="s">
        <v>265</v>
      </c>
      <c r="E211" s="41" t="s">
        <v>271</v>
      </c>
      <c r="F211" s="42">
        <v>85.1</v>
      </c>
      <c r="G211" s="64">
        <v>1000</v>
      </c>
      <c r="H211" s="43" t="s">
        <v>730</v>
      </c>
      <c r="I211" s="43" t="s">
        <v>731</v>
      </c>
    </row>
    <row r="212" spans="1:9" x14ac:dyDescent="0.3">
      <c r="A212" s="45"/>
      <c r="B212" s="45"/>
      <c r="C212" s="46"/>
      <c r="D212" s="41" t="s">
        <v>265</v>
      </c>
      <c r="E212" s="41" t="s">
        <v>272</v>
      </c>
      <c r="F212" s="42">
        <v>91.6</v>
      </c>
      <c r="G212" s="64">
        <v>12000</v>
      </c>
      <c r="H212" s="43" t="s">
        <v>732</v>
      </c>
      <c r="I212" s="43" t="s">
        <v>733</v>
      </c>
    </row>
    <row r="213" spans="1:9" x14ac:dyDescent="0.3">
      <c r="A213" s="45"/>
      <c r="B213" s="45"/>
      <c r="C213" s="46"/>
      <c r="D213" s="41" t="s">
        <v>265</v>
      </c>
      <c r="E213" s="41" t="s">
        <v>273</v>
      </c>
      <c r="F213" s="42">
        <v>89.4</v>
      </c>
      <c r="G213" s="64">
        <v>7000</v>
      </c>
      <c r="H213" s="43" t="s">
        <v>734</v>
      </c>
      <c r="I213" s="43" t="s">
        <v>735</v>
      </c>
    </row>
    <row r="214" spans="1:9" x14ac:dyDescent="0.3">
      <c r="A214" s="45"/>
      <c r="B214" s="45"/>
      <c r="C214" s="46"/>
      <c r="D214" s="41" t="s">
        <v>265</v>
      </c>
      <c r="E214" s="41" t="s">
        <v>274</v>
      </c>
      <c r="F214" s="42">
        <v>84.5</v>
      </c>
      <c r="G214" s="64">
        <v>100</v>
      </c>
      <c r="H214" s="43" t="s">
        <v>736</v>
      </c>
      <c r="I214" s="43" t="s">
        <v>737</v>
      </c>
    </row>
    <row r="215" spans="1:9" x14ac:dyDescent="0.3">
      <c r="A215" s="45"/>
      <c r="B215" s="45"/>
      <c r="C215" s="46"/>
      <c r="D215" s="41" t="s">
        <v>265</v>
      </c>
      <c r="E215" s="41" t="s">
        <v>275</v>
      </c>
      <c r="F215" s="42">
        <v>83.9</v>
      </c>
      <c r="G215" s="64">
        <v>500</v>
      </c>
      <c r="H215" s="43" t="s">
        <v>738</v>
      </c>
      <c r="I215" s="43" t="s">
        <v>739</v>
      </c>
    </row>
    <row r="216" spans="1:9" x14ac:dyDescent="0.3">
      <c r="A216" s="45"/>
      <c r="B216" s="45"/>
      <c r="C216" s="46"/>
      <c r="D216" s="41" t="s">
        <v>265</v>
      </c>
      <c r="E216" s="41" t="s">
        <v>276</v>
      </c>
      <c r="F216" s="42">
        <v>92.4</v>
      </c>
      <c r="G216" s="64">
        <v>6000</v>
      </c>
      <c r="H216" s="43" t="s">
        <v>740</v>
      </c>
      <c r="I216" s="43" t="s">
        <v>741</v>
      </c>
    </row>
    <row r="217" spans="1:9" x14ac:dyDescent="0.3">
      <c r="A217" s="45"/>
      <c r="B217" s="45"/>
      <c r="C217" s="46"/>
      <c r="D217" s="41" t="s">
        <v>265</v>
      </c>
      <c r="E217" s="41" t="s">
        <v>277</v>
      </c>
      <c r="F217" s="42">
        <v>91.2</v>
      </c>
      <c r="G217" s="64">
        <v>1000</v>
      </c>
      <c r="H217" s="43" t="s">
        <v>742</v>
      </c>
      <c r="I217" s="43" t="s">
        <v>743</v>
      </c>
    </row>
    <row r="218" spans="1:9" x14ac:dyDescent="0.3">
      <c r="A218" s="45"/>
      <c r="B218" s="45"/>
      <c r="C218" s="46"/>
      <c r="D218" s="39" t="s">
        <v>265</v>
      </c>
      <c r="E218" s="39" t="s">
        <v>278</v>
      </c>
      <c r="F218" s="87">
        <v>83</v>
      </c>
      <c r="G218" s="86">
        <v>100</v>
      </c>
      <c r="H218" s="75" t="s">
        <v>744</v>
      </c>
      <c r="I218" s="75" t="s">
        <v>745</v>
      </c>
    </row>
    <row r="219" spans="1:9" x14ac:dyDescent="0.3">
      <c r="A219" s="46"/>
      <c r="B219" s="74"/>
      <c r="C219" s="46"/>
      <c r="D219" s="47" t="s">
        <v>265</v>
      </c>
      <c r="E219" s="47" t="s">
        <v>279</v>
      </c>
      <c r="F219" s="71">
        <v>83.8</v>
      </c>
      <c r="G219" s="85">
        <v>100</v>
      </c>
      <c r="H219" s="72" t="s">
        <v>746</v>
      </c>
      <c r="I219" s="72" t="s">
        <v>747</v>
      </c>
    </row>
    <row r="220" spans="1:9" x14ac:dyDescent="0.3">
      <c r="A220" s="46"/>
      <c r="B220" s="45"/>
      <c r="C220" s="46"/>
      <c r="D220" s="41" t="s">
        <v>265</v>
      </c>
      <c r="E220" s="41" t="s">
        <v>280</v>
      </c>
      <c r="F220" s="42">
        <v>83.3</v>
      </c>
      <c r="G220" s="64">
        <v>100</v>
      </c>
      <c r="H220" s="43" t="s">
        <v>748</v>
      </c>
      <c r="I220" s="43" t="s">
        <v>749</v>
      </c>
    </row>
    <row r="221" spans="1:9" x14ac:dyDescent="0.3">
      <c r="A221" s="45"/>
      <c r="B221" s="45"/>
      <c r="C221" s="46"/>
      <c r="D221" s="41" t="s">
        <v>265</v>
      </c>
      <c r="E221" s="41" t="s">
        <v>281</v>
      </c>
      <c r="F221" s="42">
        <v>91.5</v>
      </c>
      <c r="G221" s="64">
        <v>2500</v>
      </c>
      <c r="H221" s="43" t="s">
        <v>750</v>
      </c>
      <c r="I221" s="43" t="s">
        <v>751</v>
      </c>
    </row>
    <row r="222" spans="1:9" x14ac:dyDescent="0.3">
      <c r="A222" s="45"/>
      <c r="B222" s="45"/>
      <c r="C222" s="46"/>
      <c r="D222" s="39" t="s">
        <v>265</v>
      </c>
      <c r="E222" s="39" t="s">
        <v>282</v>
      </c>
      <c r="F222" s="87">
        <v>92</v>
      </c>
      <c r="G222" s="86">
        <v>1000</v>
      </c>
      <c r="H222" s="75" t="s">
        <v>752</v>
      </c>
      <c r="I222" s="75" t="s">
        <v>753</v>
      </c>
    </row>
    <row r="223" spans="1:9" x14ac:dyDescent="0.3">
      <c r="A223" s="45"/>
      <c r="B223" s="45"/>
      <c r="C223" s="46"/>
      <c r="D223" s="41" t="s">
        <v>265</v>
      </c>
      <c r="E223" s="41" t="s">
        <v>283</v>
      </c>
      <c r="F223" s="42">
        <v>87.5</v>
      </c>
      <c r="G223" s="64">
        <v>100</v>
      </c>
      <c r="H223" s="43" t="s">
        <v>754</v>
      </c>
      <c r="I223" s="43" t="s">
        <v>755</v>
      </c>
    </row>
    <row r="224" spans="1:9" x14ac:dyDescent="0.3">
      <c r="A224" s="45"/>
      <c r="B224" s="45"/>
      <c r="C224" s="46"/>
      <c r="D224" s="41" t="s">
        <v>265</v>
      </c>
      <c r="E224" s="41" t="s">
        <v>284</v>
      </c>
      <c r="F224" s="42">
        <v>80.099999999999994</v>
      </c>
      <c r="G224" s="64">
        <v>100</v>
      </c>
      <c r="H224" s="43" t="s">
        <v>756</v>
      </c>
      <c r="I224" s="43" t="s">
        <v>757</v>
      </c>
    </row>
    <row r="225" spans="1:9" x14ac:dyDescent="0.3">
      <c r="A225" s="45"/>
      <c r="B225" s="45"/>
      <c r="C225" s="46"/>
      <c r="D225" s="41" t="s">
        <v>265</v>
      </c>
      <c r="E225" s="41" t="s">
        <v>285</v>
      </c>
      <c r="F225" s="42">
        <v>85.9</v>
      </c>
      <c r="G225" s="64">
        <v>100</v>
      </c>
      <c r="H225" s="43" t="s">
        <v>758</v>
      </c>
      <c r="I225" s="43" t="s">
        <v>759</v>
      </c>
    </row>
    <row r="226" spans="1:9" x14ac:dyDescent="0.3">
      <c r="A226" s="57"/>
      <c r="B226" s="57"/>
      <c r="C226" s="79"/>
      <c r="D226" s="41" t="s">
        <v>265</v>
      </c>
      <c r="E226" s="41" t="s">
        <v>286</v>
      </c>
      <c r="F226" s="42">
        <v>86.9</v>
      </c>
      <c r="G226" s="64">
        <v>100</v>
      </c>
      <c r="H226" s="43" t="s">
        <v>760</v>
      </c>
      <c r="I226" s="43" t="s">
        <v>761</v>
      </c>
    </row>
    <row r="227" spans="1:9" x14ac:dyDescent="0.3">
      <c r="A227" s="57"/>
      <c r="B227" s="57"/>
      <c r="C227" s="79"/>
      <c r="D227" s="41" t="s">
        <v>265</v>
      </c>
      <c r="E227" s="41" t="s">
        <v>287</v>
      </c>
      <c r="F227" s="42">
        <v>86</v>
      </c>
      <c r="G227" s="64">
        <v>100</v>
      </c>
      <c r="H227" s="43" t="s">
        <v>762</v>
      </c>
      <c r="I227" s="43" t="s">
        <v>763</v>
      </c>
    </row>
    <row r="228" spans="1:9" x14ac:dyDescent="0.3">
      <c r="A228" s="45"/>
      <c r="B228" s="45"/>
      <c r="C228" s="46"/>
      <c r="D228" s="41" t="s">
        <v>265</v>
      </c>
      <c r="E228" s="41" t="s">
        <v>288</v>
      </c>
      <c r="F228" s="42">
        <v>92</v>
      </c>
      <c r="G228" s="64">
        <v>5000</v>
      </c>
      <c r="H228" s="43" t="s">
        <v>764</v>
      </c>
      <c r="I228" s="43" t="s">
        <v>765</v>
      </c>
    </row>
    <row r="229" spans="1:9" x14ac:dyDescent="0.3">
      <c r="A229" s="45"/>
      <c r="B229" s="45"/>
      <c r="C229" s="46"/>
      <c r="D229" s="41" t="s">
        <v>265</v>
      </c>
      <c r="E229" s="41" t="s">
        <v>289</v>
      </c>
      <c r="F229" s="42">
        <v>91.3</v>
      </c>
      <c r="G229" s="64">
        <v>3000</v>
      </c>
      <c r="H229" s="43" t="s">
        <v>766</v>
      </c>
      <c r="I229" s="43" t="s">
        <v>767</v>
      </c>
    </row>
    <row r="230" spans="1:9" x14ac:dyDescent="0.3">
      <c r="A230" s="45"/>
      <c r="B230" s="45"/>
      <c r="C230" s="46"/>
      <c r="D230" s="41" t="s">
        <v>265</v>
      </c>
      <c r="E230" s="41" t="s">
        <v>290</v>
      </c>
      <c r="F230" s="42">
        <v>87.7</v>
      </c>
      <c r="G230" s="64">
        <v>100</v>
      </c>
      <c r="H230" s="43" t="s">
        <v>768</v>
      </c>
      <c r="I230" s="43" t="s">
        <v>769</v>
      </c>
    </row>
    <row r="231" spans="1:9" x14ac:dyDescent="0.3">
      <c r="A231" s="45"/>
      <c r="B231" s="45"/>
      <c r="C231" s="46"/>
      <c r="D231" s="41" t="s">
        <v>265</v>
      </c>
      <c r="E231" s="41" t="s">
        <v>291</v>
      </c>
      <c r="F231" s="42">
        <v>82.2</v>
      </c>
      <c r="G231" s="64">
        <v>100</v>
      </c>
      <c r="H231" s="43" t="s">
        <v>770</v>
      </c>
      <c r="I231" s="43" t="s">
        <v>771</v>
      </c>
    </row>
    <row r="232" spans="1:9" x14ac:dyDescent="0.3">
      <c r="A232" s="45"/>
      <c r="B232" s="45"/>
      <c r="C232" s="46"/>
      <c r="D232" s="41" t="s">
        <v>265</v>
      </c>
      <c r="E232" s="41" t="s">
        <v>292</v>
      </c>
      <c r="F232" s="42">
        <v>84.9</v>
      </c>
      <c r="G232" s="64">
        <v>200</v>
      </c>
      <c r="H232" s="43" t="s">
        <v>772</v>
      </c>
      <c r="I232" s="43" t="s">
        <v>773</v>
      </c>
    </row>
    <row r="233" spans="1:9" x14ac:dyDescent="0.3">
      <c r="A233" s="45"/>
      <c r="B233" s="45"/>
      <c r="C233" s="46"/>
      <c r="D233" s="41" t="s">
        <v>265</v>
      </c>
      <c r="E233" s="41" t="s">
        <v>293</v>
      </c>
      <c r="F233" s="42">
        <v>85.8</v>
      </c>
      <c r="G233" s="64">
        <v>200</v>
      </c>
      <c r="H233" s="43" t="s">
        <v>774</v>
      </c>
      <c r="I233" s="43" t="s">
        <v>775</v>
      </c>
    </row>
    <row r="234" spans="1:9" x14ac:dyDescent="0.3">
      <c r="A234" s="45"/>
      <c r="B234" s="45"/>
      <c r="C234" s="46"/>
      <c r="D234" s="41" t="s">
        <v>265</v>
      </c>
      <c r="E234" s="41" t="s">
        <v>294</v>
      </c>
      <c r="F234" s="42">
        <v>81.900000000000006</v>
      </c>
      <c r="G234" s="64">
        <v>100</v>
      </c>
      <c r="H234" s="43" t="s">
        <v>776</v>
      </c>
      <c r="I234" s="43" t="s">
        <v>777</v>
      </c>
    </row>
    <row r="235" spans="1:9" x14ac:dyDescent="0.3">
      <c r="A235" s="45"/>
      <c r="B235" s="45"/>
      <c r="C235" s="46"/>
      <c r="D235" s="41" t="s">
        <v>265</v>
      </c>
      <c r="E235" s="41" t="s">
        <v>295</v>
      </c>
      <c r="F235" s="42">
        <v>82.8</v>
      </c>
      <c r="G235" s="64">
        <v>200</v>
      </c>
      <c r="H235" s="43" t="s">
        <v>778</v>
      </c>
      <c r="I235" s="43" t="s">
        <v>779</v>
      </c>
    </row>
    <row r="236" spans="1:9" x14ac:dyDescent="0.3">
      <c r="A236" s="57"/>
      <c r="B236" s="57"/>
      <c r="C236" s="79"/>
      <c r="D236" s="41" t="s">
        <v>265</v>
      </c>
      <c r="E236" s="41" t="s">
        <v>296</v>
      </c>
      <c r="F236" s="42">
        <v>83</v>
      </c>
      <c r="G236" s="64">
        <v>100</v>
      </c>
      <c r="H236" s="43" t="s">
        <v>780</v>
      </c>
      <c r="I236" s="43" t="s">
        <v>781</v>
      </c>
    </row>
    <row r="237" spans="1:9" x14ac:dyDescent="0.3">
      <c r="A237" s="57"/>
      <c r="B237" s="57"/>
      <c r="C237" s="79"/>
      <c r="D237" s="41" t="s">
        <v>265</v>
      </c>
      <c r="E237" s="41" t="s">
        <v>297</v>
      </c>
      <c r="F237" s="42">
        <v>91</v>
      </c>
      <c r="G237" s="64">
        <v>18000</v>
      </c>
      <c r="H237" s="43" t="s">
        <v>782</v>
      </c>
      <c r="I237" s="43" t="s">
        <v>783</v>
      </c>
    </row>
    <row r="238" spans="1:9" x14ac:dyDescent="0.3">
      <c r="A238" s="45"/>
      <c r="B238" s="45"/>
      <c r="C238" s="46"/>
      <c r="D238" s="41" t="s">
        <v>265</v>
      </c>
      <c r="E238" s="41" t="s">
        <v>298</v>
      </c>
      <c r="F238" s="42">
        <v>90.9</v>
      </c>
      <c r="G238" s="64">
        <v>18000</v>
      </c>
      <c r="H238" s="43" t="s">
        <v>784</v>
      </c>
      <c r="I238" s="43" t="s">
        <v>785</v>
      </c>
    </row>
    <row r="239" spans="1:9" x14ac:dyDescent="0.3">
      <c r="A239" s="45"/>
      <c r="B239" s="45"/>
      <c r="C239" s="46"/>
      <c r="D239" s="41" t="s">
        <v>265</v>
      </c>
      <c r="E239" s="41" t="s">
        <v>299</v>
      </c>
      <c r="F239" s="42">
        <v>92.3</v>
      </c>
      <c r="G239" s="64">
        <v>18000</v>
      </c>
      <c r="H239" s="43" t="s">
        <v>786</v>
      </c>
      <c r="I239" s="43" t="s">
        <v>787</v>
      </c>
    </row>
    <row r="240" spans="1:9" x14ac:dyDescent="0.3">
      <c r="A240" s="45"/>
      <c r="B240" s="45"/>
      <c r="C240" s="46"/>
      <c r="D240" s="41" t="s">
        <v>265</v>
      </c>
      <c r="E240" s="41" t="s">
        <v>300</v>
      </c>
      <c r="F240" s="42">
        <v>91.3</v>
      </c>
      <c r="G240" s="64">
        <v>5000</v>
      </c>
      <c r="H240" s="43" t="s">
        <v>788</v>
      </c>
      <c r="I240" s="43" t="s">
        <v>789</v>
      </c>
    </row>
    <row r="241" spans="1:9" x14ac:dyDescent="0.3">
      <c r="A241" s="45"/>
      <c r="B241" s="45"/>
      <c r="C241" s="46"/>
      <c r="D241" s="41" t="s">
        <v>265</v>
      </c>
      <c r="E241" s="41" t="s">
        <v>301</v>
      </c>
      <c r="F241" s="42">
        <v>85</v>
      </c>
      <c r="G241" s="64">
        <v>100</v>
      </c>
      <c r="H241" s="43" t="s">
        <v>790</v>
      </c>
      <c r="I241" s="43" t="s">
        <v>791</v>
      </c>
    </row>
    <row r="242" spans="1:9" x14ac:dyDescent="0.3">
      <c r="A242" s="45"/>
      <c r="B242" s="45"/>
      <c r="C242" s="46"/>
      <c r="D242" s="41" t="s">
        <v>265</v>
      </c>
      <c r="E242" s="41" t="s">
        <v>302</v>
      </c>
      <c r="F242" s="42">
        <v>86.3</v>
      </c>
      <c r="G242" s="64">
        <v>200</v>
      </c>
      <c r="H242" s="43" t="s">
        <v>792</v>
      </c>
      <c r="I242" s="43" t="s">
        <v>793</v>
      </c>
    </row>
    <row r="243" spans="1:9" x14ac:dyDescent="0.3">
      <c r="A243" s="45"/>
      <c r="B243" s="45"/>
      <c r="C243" s="46"/>
      <c r="D243" s="41" t="s">
        <v>265</v>
      </c>
      <c r="E243" s="41" t="s">
        <v>303</v>
      </c>
      <c r="F243" s="42">
        <v>92</v>
      </c>
      <c r="G243" s="64">
        <v>10000</v>
      </c>
      <c r="H243" s="43" t="s">
        <v>794</v>
      </c>
      <c r="I243" s="43" t="s">
        <v>795</v>
      </c>
    </row>
    <row r="244" spans="1:9" x14ac:dyDescent="0.3">
      <c r="A244" s="45"/>
      <c r="B244" s="45"/>
      <c r="C244" s="46"/>
      <c r="D244" s="41" t="s">
        <v>265</v>
      </c>
      <c r="E244" s="41" t="s">
        <v>304</v>
      </c>
      <c r="F244" s="42">
        <v>92.2</v>
      </c>
      <c r="G244" s="64">
        <v>5000</v>
      </c>
      <c r="H244" s="43" t="s">
        <v>796</v>
      </c>
      <c r="I244" s="43" t="s">
        <v>797</v>
      </c>
    </row>
    <row r="245" spans="1:9" x14ac:dyDescent="0.3">
      <c r="A245" s="45"/>
      <c r="B245" s="45"/>
      <c r="C245" s="46"/>
      <c r="D245" s="41" t="s">
        <v>265</v>
      </c>
      <c r="E245" s="41" t="s">
        <v>305</v>
      </c>
      <c r="F245" s="42">
        <v>93.1</v>
      </c>
      <c r="G245" s="64">
        <v>7000</v>
      </c>
      <c r="H245" s="43" t="s">
        <v>798</v>
      </c>
      <c r="I245" s="43" t="s">
        <v>799</v>
      </c>
    </row>
    <row r="246" spans="1:9" x14ac:dyDescent="0.3">
      <c r="A246" s="45"/>
      <c r="B246" s="45"/>
      <c r="C246" s="46"/>
      <c r="D246" s="41" t="s">
        <v>265</v>
      </c>
      <c r="E246" s="41" t="s">
        <v>306</v>
      </c>
      <c r="F246" s="42">
        <v>91.9</v>
      </c>
      <c r="G246" s="64">
        <v>2000</v>
      </c>
      <c r="H246" s="43" t="s">
        <v>800</v>
      </c>
      <c r="I246" s="43" t="s">
        <v>801</v>
      </c>
    </row>
    <row r="247" spans="1:9" x14ac:dyDescent="0.3">
      <c r="A247" s="45"/>
      <c r="B247" s="45"/>
      <c r="C247" s="46"/>
      <c r="D247" s="41" t="s">
        <v>265</v>
      </c>
      <c r="E247" s="41" t="s">
        <v>307</v>
      </c>
      <c r="F247" s="42">
        <v>88.9</v>
      </c>
      <c r="G247" s="64">
        <v>500</v>
      </c>
      <c r="H247" s="43" t="s">
        <v>802</v>
      </c>
      <c r="I247" s="43" t="s">
        <v>803</v>
      </c>
    </row>
    <row r="248" spans="1:9" x14ac:dyDescent="0.3">
      <c r="A248" s="46"/>
      <c r="B248" s="74"/>
      <c r="C248" s="46"/>
      <c r="D248" s="47" t="s">
        <v>265</v>
      </c>
      <c r="E248" s="47" t="s">
        <v>308</v>
      </c>
      <c r="F248" s="71">
        <v>87.1</v>
      </c>
      <c r="G248" s="85">
        <v>200</v>
      </c>
      <c r="H248" s="72" t="s">
        <v>804</v>
      </c>
      <c r="I248" s="72" t="s">
        <v>805</v>
      </c>
    </row>
    <row r="249" spans="1:9" x14ac:dyDescent="0.3">
      <c r="A249" s="46"/>
      <c r="B249" s="45"/>
      <c r="C249" s="46"/>
      <c r="D249" s="41" t="s">
        <v>265</v>
      </c>
      <c r="E249" s="41" t="s">
        <v>309</v>
      </c>
      <c r="F249" s="42">
        <v>89</v>
      </c>
      <c r="G249" s="64">
        <v>100</v>
      </c>
      <c r="H249" s="43" t="s">
        <v>806</v>
      </c>
      <c r="I249" s="43" t="s">
        <v>807</v>
      </c>
    </row>
    <row r="250" spans="1:9" x14ac:dyDescent="0.3">
      <c r="A250" s="45"/>
      <c r="B250" s="45"/>
      <c r="C250" s="46"/>
      <c r="D250" s="41" t="s">
        <v>265</v>
      </c>
      <c r="E250" s="41" t="s">
        <v>310</v>
      </c>
      <c r="F250" s="42">
        <v>84.6</v>
      </c>
      <c r="G250" s="64">
        <v>100</v>
      </c>
      <c r="H250" s="43" t="s">
        <v>808</v>
      </c>
      <c r="I250" s="43" t="s">
        <v>809</v>
      </c>
    </row>
    <row r="251" spans="1:9" x14ac:dyDescent="0.3">
      <c r="A251" s="45"/>
      <c r="B251" s="45"/>
      <c r="C251" s="46"/>
      <c r="D251" s="41" t="s">
        <v>265</v>
      </c>
      <c r="E251" s="41" t="s">
        <v>311</v>
      </c>
      <c r="F251" s="42">
        <v>83.7</v>
      </c>
      <c r="G251" s="64">
        <v>200</v>
      </c>
      <c r="H251" s="43" t="s">
        <v>810</v>
      </c>
      <c r="I251" s="43" t="s">
        <v>811</v>
      </c>
    </row>
    <row r="252" spans="1:9" x14ac:dyDescent="0.3">
      <c r="A252" s="45"/>
      <c r="B252" s="45"/>
      <c r="C252" s="46"/>
      <c r="D252" s="41" t="s">
        <v>265</v>
      </c>
      <c r="E252" s="41" t="s">
        <v>312</v>
      </c>
      <c r="F252" s="42">
        <v>91.8</v>
      </c>
      <c r="G252" s="64">
        <v>10000</v>
      </c>
      <c r="H252" s="43" t="s">
        <v>812</v>
      </c>
      <c r="I252" s="43" t="s">
        <v>813</v>
      </c>
    </row>
    <row r="253" spans="1:9" x14ac:dyDescent="0.3">
      <c r="A253" s="45"/>
      <c r="B253" s="45"/>
      <c r="C253" s="46"/>
      <c r="D253" s="41" t="s">
        <v>265</v>
      </c>
      <c r="E253" s="41" t="s">
        <v>313</v>
      </c>
      <c r="F253" s="42">
        <v>91.7</v>
      </c>
      <c r="G253" s="64">
        <v>5000</v>
      </c>
      <c r="H253" s="43" t="s">
        <v>814</v>
      </c>
      <c r="I253" s="43" t="s">
        <v>815</v>
      </c>
    </row>
    <row r="254" spans="1:9" x14ac:dyDescent="0.3">
      <c r="A254" s="45"/>
      <c r="B254" s="45"/>
      <c r="C254" s="46"/>
      <c r="D254" s="47" t="s">
        <v>265</v>
      </c>
      <c r="E254" s="47" t="s">
        <v>314</v>
      </c>
      <c r="F254" s="71">
        <v>93</v>
      </c>
      <c r="G254" s="85">
        <v>5000</v>
      </c>
      <c r="H254" s="72" t="s">
        <v>816</v>
      </c>
      <c r="I254" s="72" t="s">
        <v>817</v>
      </c>
    </row>
    <row r="255" spans="1:9" x14ac:dyDescent="0.3">
      <c r="A255" s="45"/>
      <c r="B255" s="45"/>
      <c r="C255" s="46"/>
      <c r="D255" s="41" t="s">
        <v>265</v>
      </c>
      <c r="E255" s="41" t="s">
        <v>315</v>
      </c>
      <c r="F255" s="42">
        <v>92.7</v>
      </c>
      <c r="G255" s="64">
        <v>2000</v>
      </c>
      <c r="H255" s="43" t="s">
        <v>818</v>
      </c>
      <c r="I255" s="43" t="s">
        <v>819</v>
      </c>
    </row>
    <row r="256" spans="1:9" x14ac:dyDescent="0.3">
      <c r="A256" s="45"/>
      <c r="B256" s="45"/>
      <c r="C256" s="46"/>
      <c r="D256" s="41" t="s">
        <v>265</v>
      </c>
      <c r="E256" s="41" t="s">
        <v>316</v>
      </c>
      <c r="F256" s="42">
        <v>85.1</v>
      </c>
      <c r="G256" s="64">
        <v>100</v>
      </c>
      <c r="H256" s="43" t="s">
        <v>820</v>
      </c>
      <c r="I256" s="43" t="s">
        <v>821</v>
      </c>
    </row>
    <row r="257" spans="1:9" x14ac:dyDescent="0.3">
      <c r="A257" s="45"/>
      <c r="B257" s="45"/>
      <c r="C257" s="46"/>
      <c r="D257" s="41" t="s">
        <v>265</v>
      </c>
      <c r="E257" s="41" t="s">
        <v>317</v>
      </c>
      <c r="F257" s="42">
        <v>85.5</v>
      </c>
      <c r="G257" s="64">
        <v>100</v>
      </c>
      <c r="H257" s="43" t="s">
        <v>822</v>
      </c>
      <c r="I257" s="43" t="s">
        <v>823</v>
      </c>
    </row>
    <row r="258" spans="1:9" x14ac:dyDescent="0.3">
      <c r="A258" s="61"/>
      <c r="B258" s="61"/>
      <c r="C258" s="47"/>
      <c r="D258" s="41" t="s">
        <v>265</v>
      </c>
      <c r="E258" s="41" t="s">
        <v>318</v>
      </c>
      <c r="F258" s="42">
        <v>86.3</v>
      </c>
      <c r="G258" s="64">
        <v>100</v>
      </c>
      <c r="H258" s="43" t="s">
        <v>824</v>
      </c>
      <c r="I258" s="43" t="s">
        <v>825</v>
      </c>
    </row>
    <row r="259" spans="1:9" s="48" customFormat="1" x14ac:dyDescent="0.3">
      <c r="A259" s="734" t="s">
        <v>9</v>
      </c>
      <c r="B259" s="734"/>
      <c r="C259" s="110"/>
      <c r="D259" s="103">
        <v>1</v>
      </c>
      <c r="E259" s="103">
        <v>53</v>
      </c>
      <c r="F259" s="58"/>
      <c r="G259" s="60">
        <f>SUM(G206:G258)</f>
        <v>187700</v>
      </c>
      <c r="H259" s="59"/>
      <c r="I259" s="59"/>
    </row>
    <row r="260" spans="1:9" s="84" customFormat="1" x14ac:dyDescent="0.2">
      <c r="A260" s="41">
        <v>4</v>
      </c>
      <c r="B260" s="88" t="s">
        <v>319</v>
      </c>
      <c r="C260" s="41">
        <v>164</v>
      </c>
      <c r="D260" s="41" t="s">
        <v>320</v>
      </c>
      <c r="E260" s="41" t="s">
        <v>321</v>
      </c>
      <c r="F260" s="42">
        <v>89.6</v>
      </c>
      <c r="G260" s="44">
        <v>1000</v>
      </c>
      <c r="H260" s="83" t="s">
        <v>826</v>
      </c>
      <c r="I260" s="83" t="s">
        <v>827</v>
      </c>
    </row>
    <row r="261" spans="1:9" s="48" customFormat="1" x14ac:dyDescent="0.3">
      <c r="A261" s="729" t="s">
        <v>9</v>
      </c>
      <c r="B261" s="729"/>
      <c r="C261" s="108"/>
      <c r="D261" s="102">
        <v>1</v>
      </c>
      <c r="E261" s="102">
        <v>1</v>
      </c>
      <c r="F261" s="50"/>
      <c r="G261" s="52">
        <f>SUM(G260)</f>
        <v>1000</v>
      </c>
      <c r="H261" s="105"/>
      <c r="I261" s="105"/>
    </row>
    <row r="262" spans="1:9" s="89" customFormat="1" ht="21" x14ac:dyDescent="0.35">
      <c r="A262" s="112">
        <v>1</v>
      </c>
      <c r="B262" s="113" t="s">
        <v>833</v>
      </c>
      <c r="C262" s="129">
        <v>155</v>
      </c>
      <c r="D262" s="3" t="s">
        <v>834</v>
      </c>
      <c r="E262" s="3" t="s">
        <v>835</v>
      </c>
      <c r="F262" s="114">
        <v>89.8</v>
      </c>
      <c r="G262" s="35">
        <v>2000</v>
      </c>
      <c r="H262" s="115" t="s">
        <v>836</v>
      </c>
      <c r="I262" s="115" t="s">
        <v>837</v>
      </c>
    </row>
    <row r="263" spans="1:9" s="89" customFormat="1" ht="21" x14ac:dyDescent="0.35">
      <c r="A263" s="116"/>
      <c r="B263" s="117"/>
      <c r="C263" s="130"/>
      <c r="D263" s="3" t="s">
        <v>834</v>
      </c>
      <c r="E263" s="3" t="s">
        <v>838</v>
      </c>
      <c r="F263" s="114">
        <v>89.6</v>
      </c>
      <c r="G263" s="35">
        <v>15000</v>
      </c>
      <c r="H263" s="115" t="s">
        <v>839</v>
      </c>
      <c r="I263" s="115" t="s">
        <v>840</v>
      </c>
    </row>
    <row r="264" spans="1:9" s="89" customFormat="1" ht="21" x14ac:dyDescent="0.35">
      <c r="A264" s="116"/>
      <c r="B264" s="117"/>
      <c r="C264" s="130"/>
      <c r="D264" s="3" t="s">
        <v>834</v>
      </c>
      <c r="E264" s="3" t="s">
        <v>841</v>
      </c>
      <c r="F264" s="114">
        <v>85.8</v>
      </c>
      <c r="G264" s="35">
        <v>10000</v>
      </c>
      <c r="H264" s="115" t="s">
        <v>842</v>
      </c>
      <c r="I264" s="115" t="s">
        <v>843</v>
      </c>
    </row>
    <row r="265" spans="1:9" s="89" customFormat="1" ht="21" x14ac:dyDescent="0.35">
      <c r="A265" s="116"/>
      <c r="B265" s="117"/>
      <c r="C265" s="130"/>
      <c r="D265" s="3" t="s">
        <v>834</v>
      </c>
      <c r="E265" s="3" t="s">
        <v>844</v>
      </c>
      <c r="F265" s="114">
        <v>91.2</v>
      </c>
      <c r="G265" s="35">
        <v>2000</v>
      </c>
      <c r="H265" s="115" t="s">
        <v>845</v>
      </c>
      <c r="I265" s="115" t="s">
        <v>846</v>
      </c>
    </row>
    <row r="266" spans="1:9" s="89" customFormat="1" ht="21" x14ac:dyDescent="0.35">
      <c r="A266" s="116"/>
      <c r="B266" s="117"/>
      <c r="C266" s="130"/>
      <c r="D266" s="3" t="s">
        <v>834</v>
      </c>
      <c r="E266" s="3" t="s">
        <v>847</v>
      </c>
      <c r="F266" s="114">
        <v>90.7</v>
      </c>
      <c r="G266" s="35">
        <v>15000</v>
      </c>
      <c r="H266" s="115" t="s">
        <v>848</v>
      </c>
      <c r="I266" s="115" t="s">
        <v>849</v>
      </c>
    </row>
    <row r="267" spans="1:9" s="89" customFormat="1" ht="21" x14ac:dyDescent="0.35">
      <c r="A267" s="116"/>
      <c r="B267" s="117"/>
      <c r="C267" s="130"/>
      <c r="D267" s="3" t="s">
        <v>834</v>
      </c>
      <c r="E267" s="3" t="s">
        <v>850</v>
      </c>
      <c r="F267" s="114">
        <v>88.1</v>
      </c>
      <c r="G267" s="35">
        <v>10000</v>
      </c>
      <c r="H267" s="115" t="s">
        <v>851</v>
      </c>
      <c r="I267" s="115" t="s">
        <v>852</v>
      </c>
    </row>
    <row r="268" spans="1:9" s="89" customFormat="1" ht="21" x14ac:dyDescent="0.35">
      <c r="A268" s="116"/>
      <c r="B268" s="117"/>
      <c r="C268" s="130"/>
      <c r="D268" s="3" t="s">
        <v>834</v>
      </c>
      <c r="E268" s="3" t="s">
        <v>853</v>
      </c>
      <c r="F268" s="114">
        <v>91.7</v>
      </c>
      <c r="G268" s="35">
        <v>2000</v>
      </c>
      <c r="H268" s="115" t="s">
        <v>854</v>
      </c>
      <c r="I268" s="115" t="s">
        <v>855</v>
      </c>
    </row>
    <row r="269" spans="1:9" s="89" customFormat="1" ht="21" x14ac:dyDescent="0.35">
      <c r="A269" s="116"/>
      <c r="B269" s="117"/>
      <c r="C269" s="130"/>
      <c r="D269" s="3" t="s">
        <v>834</v>
      </c>
      <c r="E269" s="3" t="s">
        <v>856</v>
      </c>
      <c r="F269" s="114">
        <v>90.1</v>
      </c>
      <c r="G269" s="35">
        <v>10000</v>
      </c>
      <c r="H269" s="115" t="s">
        <v>857</v>
      </c>
      <c r="I269" s="115" t="s">
        <v>858</v>
      </c>
    </row>
    <row r="270" spans="1:9" s="89" customFormat="1" ht="21" x14ac:dyDescent="0.35">
      <c r="A270" s="116"/>
      <c r="B270" s="117"/>
      <c r="C270" s="130"/>
      <c r="D270" s="3" t="s">
        <v>834</v>
      </c>
      <c r="E270" s="3" t="s">
        <v>859</v>
      </c>
      <c r="F270" s="114">
        <v>88.6</v>
      </c>
      <c r="G270" s="35">
        <v>10000</v>
      </c>
      <c r="H270" s="115" t="s">
        <v>860</v>
      </c>
      <c r="I270" s="115" t="s">
        <v>861</v>
      </c>
    </row>
    <row r="271" spans="1:9" s="89" customFormat="1" ht="21" x14ac:dyDescent="0.35">
      <c r="A271" s="116"/>
      <c r="B271" s="117"/>
      <c r="C271" s="130"/>
      <c r="D271" s="3" t="s">
        <v>834</v>
      </c>
      <c r="E271" s="3" t="s">
        <v>862</v>
      </c>
      <c r="F271" s="114">
        <v>90.9</v>
      </c>
      <c r="G271" s="35">
        <v>1000</v>
      </c>
      <c r="H271" s="115" t="s">
        <v>863</v>
      </c>
      <c r="I271" s="115" t="s">
        <v>864</v>
      </c>
    </row>
    <row r="272" spans="1:9" s="89" customFormat="1" ht="21" x14ac:dyDescent="0.35">
      <c r="A272" s="116"/>
      <c r="B272" s="117"/>
      <c r="C272" s="130"/>
      <c r="D272" s="3" t="s">
        <v>834</v>
      </c>
      <c r="E272" s="3" t="s">
        <v>865</v>
      </c>
      <c r="F272" s="114">
        <v>89.2</v>
      </c>
      <c r="G272" s="35">
        <v>3000</v>
      </c>
      <c r="H272" s="115" t="s">
        <v>866</v>
      </c>
      <c r="I272" s="115" t="s">
        <v>867</v>
      </c>
    </row>
    <row r="273" spans="1:9" s="89" customFormat="1" ht="21" x14ac:dyDescent="0.35">
      <c r="A273" s="116"/>
      <c r="B273" s="117"/>
      <c r="C273" s="130"/>
      <c r="D273" s="3" t="s">
        <v>834</v>
      </c>
      <c r="E273" s="3" t="s">
        <v>868</v>
      </c>
      <c r="F273" s="114">
        <v>87.4</v>
      </c>
      <c r="G273" s="35">
        <v>3000</v>
      </c>
      <c r="H273" s="115" t="s">
        <v>869</v>
      </c>
      <c r="I273" s="115" t="s">
        <v>870</v>
      </c>
    </row>
    <row r="274" spans="1:9" s="89" customFormat="1" ht="21" x14ac:dyDescent="0.35">
      <c r="A274" s="116"/>
      <c r="B274" s="117"/>
      <c r="C274" s="130"/>
      <c r="D274" s="3" t="s">
        <v>834</v>
      </c>
      <c r="E274" s="3" t="s">
        <v>871</v>
      </c>
      <c r="F274" s="114">
        <v>90</v>
      </c>
      <c r="G274" s="35">
        <v>1000</v>
      </c>
      <c r="H274" s="115" t="s">
        <v>872</v>
      </c>
      <c r="I274" s="115" t="s">
        <v>873</v>
      </c>
    </row>
    <row r="275" spans="1:9" s="89" customFormat="1" ht="21" x14ac:dyDescent="0.35">
      <c r="A275" s="116"/>
      <c r="B275" s="117"/>
      <c r="C275" s="130"/>
      <c r="D275" s="3" t="s">
        <v>834</v>
      </c>
      <c r="E275" s="3" t="s">
        <v>874</v>
      </c>
      <c r="F275" s="114">
        <v>88.7</v>
      </c>
      <c r="G275" s="35">
        <v>3000</v>
      </c>
      <c r="H275" s="115" t="s">
        <v>875</v>
      </c>
      <c r="I275" s="115" t="s">
        <v>876</v>
      </c>
    </row>
    <row r="276" spans="1:9" s="89" customFormat="1" ht="21" x14ac:dyDescent="0.35">
      <c r="A276" s="116"/>
      <c r="B276" s="117"/>
      <c r="C276" s="130"/>
      <c r="D276" s="3" t="s">
        <v>834</v>
      </c>
      <c r="E276" s="3" t="s">
        <v>877</v>
      </c>
      <c r="F276" s="114">
        <v>88.7</v>
      </c>
      <c r="G276" s="35">
        <v>3000</v>
      </c>
      <c r="H276" s="115" t="s">
        <v>878</v>
      </c>
      <c r="I276" s="115" t="s">
        <v>879</v>
      </c>
    </row>
    <row r="277" spans="1:9" s="89" customFormat="1" ht="21" x14ac:dyDescent="0.35">
      <c r="A277" s="116"/>
      <c r="B277" s="117"/>
      <c r="C277" s="130"/>
      <c r="D277" s="3" t="s">
        <v>834</v>
      </c>
      <c r="E277" s="3" t="s">
        <v>880</v>
      </c>
      <c r="F277" s="114">
        <v>88.2</v>
      </c>
      <c r="G277" s="35">
        <v>1000</v>
      </c>
      <c r="H277" s="115" t="s">
        <v>881</v>
      </c>
      <c r="I277" s="115" t="s">
        <v>882</v>
      </c>
    </row>
    <row r="278" spans="1:9" s="89" customFormat="1" ht="21" x14ac:dyDescent="0.35">
      <c r="A278" s="116"/>
      <c r="B278" s="117"/>
      <c r="C278" s="130"/>
      <c r="D278" s="3" t="s">
        <v>834</v>
      </c>
      <c r="E278" s="3" t="s">
        <v>883</v>
      </c>
      <c r="F278" s="114">
        <v>88.4</v>
      </c>
      <c r="G278" s="35">
        <v>1000</v>
      </c>
      <c r="H278" s="115" t="s">
        <v>884</v>
      </c>
      <c r="I278" s="115" t="s">
        <v>885</v>
      </c>
    </row>
    <row r="279" spans="1:9" s="89" customFormat="1" ht="21" x14ac:dyDescent="0.35">
      <c r="A279" s="116"/>
      <c r="B279" s="117"/>
      <c r="C279" s="130"/>
      <c r="D279" s="3" t="s">
        <v>834</v>
      </c>
      <c r="E279" s="3" t="s">
        <v>886</v>
      </c>
      <c r="F279" s="114">
        <v>87.3</v>
      </c>
      <c r="G279" s="35">
        <v>1000</v>
      </c>
      <c r="H279" s="115" t="s">
        <v>887</v>
      </c>
      <c r="I279" s="115" t="s">
        <v>888</v>
      </c>
    </row>
    <row r="280" spans="1:9" s="89" customFormat="1" ht="21" x14ac:dyDescent="0.35">
      <c r="A280" s="116"/>
      <c r="B280" s="117"/>
      <c r="C280" s="130"/>
      <c r="D280" s="3" t="s">
        <v>834</v>
      </c>
      <c r="E280" s="3" t="s">
        <v>889</v>
      </c>
      <c r="F280" s="114">
        <v>90.3</v>
      </c>
      <c r="G280" s="35">
        <v>1000</v>
      </c>
      <c r="H280" s="115" t="s">
        <v>890</v>
      </c>
      <c r="I280" s="115" t="s">
        <v>891</v>
      </c>
    </row>
    <row r="281" spans="1:9" s="89" customFormat="1" ht="21" x14ac:dyDescent="0.35">
      <c r="A281" s="116"/>
      <c r="B281" s="117"/>
      <c r="C281" s="130"/>
      <c r="D281" s="3" t="s">
        <v>834</v>
      </c>
      <c r="E281" s="3" t="s">
        <v>892</v>
      </c>
      <c r="F281" s="114">
        <v>87.6</v>
      </c>
      <c r="G281" s="35">
        <v>5000</v>
      </c>
      <c r="H281" s="115" t="s">
        <v>893</v>
      </c>
      <c r="I281" s="115" t="s">
        <v>894</v>
      </c>
    </row>
    <row r="282" spans="1:9" s="89" customFormat="1" ht="21" x14ac:dyDescent="0.35">
      <c r="A282" s="116"/>
      <c r="B282" s="117"/>
      <c r="C282" s="130"/>
      <c r="D282" s="3" t="s">
        <v>834</v>
      </c>
      <c r="E282" s="3" t="s">
        <v>895</v>
      </c>
      <c r="F282" s="114">
        <v>86.7</v>
      </c>
      <c r="G282" s="35">
        <v>5000</v>
      </c>
      <c r="H282" s="115" t="s">
        <v>896</v>
      </c>
      <c r="I282" s="115" t="s">
        <v>897</v>
      </c>
    </row>
    <row r="283" spans="1:9" s="89" customFormat="1" ht="21" x14ac:dyDescent="0.35">
      <c r="A283" s="116"/>
      <c r="B283" s="117"/>
      <c r="C283" s="130"/>
      <c r="D283" s="3" t="s">
        <v>834</v>
      </c>
      <c r="E283" s="3" t="s">
        <v>898</v>
      </c>
      <c r="F283" s="114">
        <v>89.9</v>
      </c>
      <c r="G283" s="35">
        <v>1000</v>
      </c>
      <c r="H283" s="115" t="s">
        <v>899</v>
      </c>
      <c r="I283" s="115" t="s">
        <v>900</v>
      </c>
    </row>
    <row r="284" spans="1:9" s="89" customFormat="1" ht="21" x14ac:dyDescent="0.35">
      <c r="A284" s="116"/>
      <c r="B284" s="117"/>
      <c r="C284" s="130"/>
      <c r="D284" s="3" t="s">
        <v>834</v>
      </c>
      <c r="E284" s="3" t="s">
        <v>901</v>
      </c>
      <c r="F284" s="114">
        <v>88.7</v>
      </c>
      <c r="G284" s="35">
        <v>10000</v>
      </c>
      <c r="H284" s="115" t="s">
        <v>902</v>
      </c>
      <c r="I284" s="115" t="s">
        <v>903</v>
      </c>
    </row>
    <row r="285" spans="1:9" s="89" customFormat="1" ht="21" x14ac:dyDescent="0.35">
      <c r="A285" s="116"/>
      <c r="B285" s="117"/>
      <c r="C285" s="130"/>
      <c r="D285" s="3" t="s">
        <v>834</v>
      </c>
      <c r="E285" s="3" t="s">
        <v>904</v>
      </c>
      <c r="F285" s="114">
        <v>87.9</v>
      </c>
      <c r="G285" s="35">
        <v>10000</v>
      </c>
      <c r="H285" s="115" t="s">
        <v>905</v>
      </c>
      <c r="I285" s="115" t="s">
        <v>906</v>
      </c>
    </row>
    <row r="286" spans="1:9" s="89" customFormat="1" ht="21" x14ac:dyDescent="0.35">
      <c r="A286" s="116"/>
      <c r="B286" s="117"/>
      <c r="C286" s="130"/>
      <c r="D286" s="3" t="s">
        <v>834</v>
      </c>
      <c r="E286" s="3" t="s">
        <v>907</v>
      </c>
      <c r="F286" s="114">
        <v>88.5</v>
      </c>
      <c r="G286" s="35">
        <v>1000</v>
      </c>
      <c r="H286" s="115" t="s">
        <v>908</v>
      </c>
      <c r="I286" s="115" t="s">
        <v>909</v>
      </c>
    </row>
    <row r="287" spans="1:9" s="89" customFormat="1" ht="21" x14ac:dyDescent="0.35">
      <c r="A287" s="116"/>
      <c r="B287" s="117"/>
      <c r="C287" s="130"/>
      <c r="D287" s="3" t="s">
        <v>834</v>
      </c>
      <c r="E287" s="3" t="s">
        <v>910</v>
      </c>
      <c r="F287" s="114">
        <v>88.6</v>
      </c>
      <c r="G287" s="35">
        <v>1000</v>
      </c>
      <c r="H287" s="115" t="s">
        <v>911</v>
      </c>
      <c r="I287" s="115" t="s">
        <v>912</v>
      </c>
    </row>
    <row r="288" spans="1:9" s="89" customFormat="1" ht="21" x14ac:dyDescent="0.35">
      <c r="A288" s="116"/>
      <c r="B288" s="117"/>
      <c r="C288" s="130"/>
      <c r="D288" s="3" t="s">
        <v>834</v>
      </c>
      <c r="E288" s="3" t="s">
        <v>913</v>
      </c>
      <c r="F288" s="114">
        <v>90.5</v>
      </c>
      <c r="G288" s="35">
        <v>1000</v>
      </c>
      <c r="H288" s="115" t="s">
        <v>914</v>
      </c>
      <c r="I288" s="115" t="s">
        <v>915</v>
      </c>
    </row>
    <row r="289" spans="1:9" s="89" customFormat="1" ht="21" x14ac:dyDescent="0.35">
      <c r="A289" s="116"/>
      <c r="B289" s="117"/>
      <c r="C289" s="130"/>
      <c r="D289" s="3" t="s">
        <v>834</v>
      </c>
      <c r="E289" s="3" t="s">
        <v>916</v>
      </c>
      <c r="F289" s="114">
        <v>90.2</v>
      </c>
      <c r="G289" s="35">
        <v>1000</v>
      </c>
      <c r="H289" s="115" t="s">
        <v>917</v>
      </c>
      <c r="I289" s="115" t="s">
        <v>918</v>
      </c>
    </row>
    <row r="290" spans="1:9" s="89" customFormat="1" ht="21" x14ac:dyDescent="0.35">
      <c r="A290" s="116"/>
      <c r="B290" s="117"/>
      <c r="C290" s="130"/>
      <c r="D290" s="3" t="s">
        <v>834</v>
      </c>
      <c r="E290" s="3" t="s">
        <v>919</v>
      </c>
      <c r="F290" s="114">
        <v>88.6</v>
      </c>
      <c r="G290" s="35">
        <v>10000</v>
      </c>
      <c r="H290" s="115" t="s">
        <v>920</v>
      </c>
      <c r="I290" s="115" t="s">
        <v>921</v>
      </c>
    </row>
    <row r="291" spans="1:9" s="89" customFormat="1" ht="21" x14ac:dyDescent="0.35">
      <c r="A291" s="116"/>
      <c r="B291" s="117"/>
      <c r="C291" s="130"/>
      <c r="D291" s="3" t="s">
        <v>834</v>
      </c>
      <c r="E291" s="3" t="s">
        <v>922</v>
      </c>
      <c r="F291" s="114">
        <v>85.6</v>
      </c>
      <c r="G291" s="35">
        <v>10000</v>
      </c>
      <c r="H291" s="115" t="s">
        <v>923</v>
      </c>
      <c r="I291" s="115" t="s">
        <v>924</v>
      </c>
    </row>
    <row r="292" spans="1:9" s="89" customFormat="1" ht="21" x14ac:dyDescent="0.35">
      <c r="A292" s="116"/>
      <c r="B292" s="117"/>
      <c r="C292" s="130"/>
      <c r="D292" s="3" t="s">
        <v>834</v>
      </c>
      <c r="E292" s="3" t="s">
        <v>925</v>
      </c>
      <c r="F292" s="114">
        <v>92.1</v>
      </c>
      <c r="G292" s="35">
        <v>1000</v>
      </c>
      <c r="H292" s="115" t="s">
        <v>926</v>
      </c>
      <c r="I292" s="115" t="s">
        <v>927</v>
      </c>
    </row>
    <row r="293" spans="1:9" s="89" customFormat="1" ht="21" x14ac:dyDescent="0.35">
      <c r="A293" s="116"/>
      <c r="B293" s="117"/>
      <c r="C293" s="130"/>
      <c r="D293" s="3" t="s">
        <v>834</v>
      </c>
      <c r="E293" s="3" t="s">
        <v>928</v>
      </c>
      <c r="F293" s="114">
        <v>89.6</v>
      </c>
      <c r="G293" s="35">
        <v>5000</v>
      </c>
      <c r="H293" s="115" t="s">
        <v>929</v>
      </c>
      <c r="I293" s="115" t="s">
        <v>930</v>
      </c>
    </row>
    <row r="294" spans="1:9" s="89" customFormat="1" ht="21" x14ac:dyDescent="0.35">
      <c r="A294" s="116"/>
      <c r="B294" s="117"/>
      <c r="C294" s="130"/>
      <c r="D294" s="3" t="s">
        <v>834</v>
      </c>
      <c r="E294" s="3" t="s">
        <v>931</v>
      </c>
      <c r="F294" s="114">
        <v>89.1</v>
      </c>
      <c r="G294" s="35">
        <v>5000</v>
      </c>
      <c r="H294" s="115" t="s">
        <v>932</v>
      </c>
      <c r="I294" s="115" t="s">
        <v>933</v>
      </c>
    </row>
    <row r="295" spans="1:9" s="89" customFormat="1" ht="21" x14ac:dyDescent="0.35">
      <c r="A295" s="116"/>
      <c r="B295" s="117"/>
      <c r="C295" s="130"/>
      <c r="D295" s="3" t="s">
        <v>834</v>
      </c>
      <c r="E295" s="3" t="s">
        <v>934</v>
      </c>
      <c r="F295" s="114">
        <v>89.7</v>
      </c>
      <c r="G295" s="35">
        <v>1000</v>
      </c>
      <c r="H295" s="115" t="s">
        <v>935</v>
      </c>
      <c r="I295" s="115" t="s">
        <v>936</v>
      </c>
    </row>
    <row r="296" spans="1:9" s="89" customFormat="1" ht="21" x14ac:dyDescent="0.35">
      <c r="A296" s="116"/>
      <c r="B296" s="117"/>
      <c r="C296" s="130"/>
      <c r="D296" s="3" t="s">
        <v>834</v>
      </c>
      <c r="E296" s="3" t="s">
        <v>937</v>
      </c>
      <c r="F296" s="114">
        <v>89.7</v>
      </c>
      <c r="G296" s="35">
        <v>3000</v>
      </c>
      <c r="H296" s="115" t="s">
        <v>938</v>
      </c>
      <c r="I296" s="115" t="s">
        <v>939</v>
      </c>
    </row>
    <row r="297" spans="1:9" s="89" customFormat="1" ht="21" x14ac:dyDescent="0.35">
      <c r="A297" s="116"/>
      <c r="B297" s="117"/>
      <c r="C297" s="130"/>
      <c r="D297" s="3" t="s">
        <v>834</v>
      </c>
      <c r="E297" s="3" t="s">
        <v>940</v>
      </c>
      <c r="F297" s="114">
        <v>86.8</v>
      </c>
      <c r="G297" s="35">
        <v>3000</v>
      </c>
      <c r="H297" s="115" t="s">
        <v>941</v>
      </c>
      <c r="I297" s="115" t="s">
        <v>942</v>
      </c>
    </row>
    <row r="298" spans="1:9" s="89" customFormat="1" ht="21" x14ac:dyDescent="0.35">
      <c r="A298" s="116"/>
      <c r="B298" s="117"/>
      <c r="C298" s="130"/>
      <c r="D298" s="3" t="s">
        <v>834</v>
      </c>
      <c r="E298" s="3" t="s">
        <v>943</v>
      </c>
      <c r="F298" s="114">
        <v>89.5</v>
      </c>
      <c r="G298" s="35">
        <v>1000</v>
      </c>
      <c r="H298" s="115" t="s">
        <v>944</v>
      </c>
      <c r="I298" s="115" t="s">
        <v>945</v>
      </c>
    </row>
    <row r="299" spans="1:9" s="89" customFormat="1" ht="21" x14ac:dyDescent="0.35">
      <c r="A299" s="116"/>
      <c r="B299" s="117"/>
      <c r="C299" s="130"/>
      <c r="D299" s="3" t="s">
        <v>834</v>
      </c>
      <c r="E299" s="3" t="s">
        <v>946</v>
      </c>
      <c r="F299" s="114">
        <v>87.3</v>
      </c>
      <c r="G299" s="35">
        <v>3000</v>
      </c>
      <c r="H299" s="115" t="s">
        <v>947</v>
      </c>
      <c r="I299" s="115" t="s">
        <v>948</v>
      </c>
    </row>
    <row r="300" spans="1:9" s="89" customFormat="1" ht="21" x14ac:dyDescent="0.35">
      <c r="A300" s="116"/>
      <c r="B300" s="117"/>
      <c r="C300" s="130"/>
      <c r="D300" s="3" t="s">
        <v>834</v>
      </c>
      <c r="E300" s="3" t="s">
        <v>949</v>
      </c>
      <c r="F300" s="114">
        <v>87.4</v>
      </c>
      <c r="G300" s="35">
        <v>3000</v>
      </c>
      <c r="H300" s="115" t="s">
        <v>950</v>
      </c>
      <c r="I300" s="115" t="s">
        <v>951</v>
      </c>
    </row>
    <row r="301" spans="1:9" s="89" customFormat="1" ht="21" x14ac:dyDescent="0.35">
      <c r="A301" s="116"/>
      <c r="B301" s="117"/>
      <c r="C301" s="130"/>
      <c r="D301" s="3" t="s">
        <v>834</v>
      </c>
      <c r="E301" s="3" t="s">
        <v>952</v>
      </c>
      <c r="F301" s="114">
        <v>89.7</v>
      </c>
      <c r="G301" s="35">
        <v>1000</v>
      </c>
      <c r="H301" s="115" t="s">
        <v>953</v>
      </c>
      <c r="I301" s="115" t="s">
        <v>954</v>
      </c>
    </row>
    <row r="302" spans="1:9" s="89" customFormat="1" ht="21" x14ac:dyDescent="0.35">
      <c r="A302" s="116"/>
      <c r="B302" s="117"/>
      <c r="C302" s="130"/>
      <c r="D302" s="3" t="s">
        <v>834</v>
      </c>
      <c r="E302" s="3" t="s">
        <v>955</v>
      </c>
      <c r="F302" s="114">
        <v>87.3</v>
      </c>
      <c r="G302" s="35">
        <v>10000</v>
      </c>
      <c r="H302" s="115" t="s">
        <v>956</v>
      </c>
      <c r="I302" s="115" t="s">
        <v>957</v>
      </c>
    </row>
    <row r="303" spans="1:9" s="89" customFormat="1" ht="21" x14ac:dyDescent="0.35">
      <c r="A303" s="116"/>
      <c r="B303" s="117"/>
      <c r="C303" s="130"/>
      <c r="D303" s="3" t="s">
        <v>834</v>
      </c>
      <c r="E303" s="3" t="s">
        <v>958</v>
      </c>
      <c r="F303" s="114">
        <v>86.2</v>
      </c>
      <c r="G303" s="35">
        <v>10000</v>
      </c>
      <c r="H303" s="115" t="s">
        <v>959</v>
      </c>
      <c r="I303" s="115" t="s">
        <v>960</v>
      </c>
    </row>
    <row r="304" spans="1:9" s="89" customFormat="1" ht="21" x14ac:dyDescent="0.35">
      <c r="A304" s="116"/>
      <c r="B304" s="117"/>
      <c r="C304" s="130"/>
      <c r="D304" s="3" t="s">
        <v>834</v>
      </c>
      <c r="E304" s="3" t="s">
        <v>961</v>
      </c>
      <c r="F304" s="114">
        <v>90.3</v>
      </c>
      <c r="G304" s="35">
        <v>1000</v>
      </c>
      <c r="H304" s="115" t="s">
        <v>962</v>
      </c>
      <c r="I304" s="115" t="s">
        <v>963</v>
      </c>
    </row>
    <row r="305" spans="1:9" s="89" customFormat="1" ht="21" x14ac:dyDescent="0.35">
      <c r="A305" s="116"/>
      <c r="B305" s="117"/>
      <c r="C305" s="130"/>
      <c r="D305" s="3" t="s">
        <v>834</v>
      </c>
      <c r="E305" s="3" t="s">
        <v>964</v>
      </c>
      <c r="F305" s="114">
        <v>88.8</v>
      </c>
      <c r="G305" s="35">
        <v>5000</v>
      </c>
      <c r="H305" s="115" t="s">
        <v>965</v>
      </c>
      <c r="I305" s="115" t="s">
        <v>966</v>
      </c>
    </row>
    <row r="306" spans="1:9" s="89" customFormat="1" ht="21" x14ac:dyDescent="0.35">
      <c r="A306" s="116"/>
      <c r="B306" s="117"/>
      <c r="C306" s="130"/>
      <c r="D306" s="3" t="s">
        <v>834</v>
      </c>
      <c r="E306" s="3" t="s">
        <v>967</v>
      </c>
      <c r="F306" s="114">
        <v>87.5</v>
      </c>
      <c r="G306" s="35">
        <v>5000</v>
      </c>
      <c r="H306" s="115" t="s">
        <v>968</v>
      </c>
      <c r="I306" s="115" t="s">
        <v>969</v>
      </c>
    </row>
    <row r="307" spans="1:9" s="89" customFormat="1" ht="21" x14ac:dyDescent="0.35">
      <c r="A307" s="116"/>
      <c r="B307" s="117"/>
      <c r="C307" s="130"/>
      <c r="D307" s="3" t="s">
        <v>834</v>
      </c>
      <c r="E307" s="3" t="s">
        <v>970</v>
      </c>
      <c r="F307" s="114">
        <v>90.2</v>
      </c>
      <c r="G307" s="35">
        <v>500</v>
      </c>
      <c r="H307" s="115" t="s">
        <v>971</v>
      </c>
      <c r="I307" s="115" t="s">
        <v>972</v>
      </c>
    </row>
    <row r="308" spans="1:9" s="89" customFormat="1" ht="21" x14ac:dyDescent="0.35">
      <c r="A308" s="116"/>
      <c r="B308" s="117"/>
      <c r="C308" s="130"/>
      <c r="D308" s="3" t="s">
        <v>834</v>
      </c>
      <c r="E308" s="3" t="s">
        <v>973</v>
      </c>
      <c r="F308" s="114">
        <v>89.1</v>
      </c>
      <c r="G308" s="35">
        <v>1000</v>
      </c>
      <c r="H308" s="115" t="s">
        <v>974</v>
      </c>
      <c r="I308" s="115" t="s">
        <v>975</v>
      </c>
    </row>
    <row r="309" spans="1:9" s="89" customFormat="1" ht="21" x14ac:dyDescent="0.35">
      <c r="A309" s="118"/>
      <c r="B309" s="119"/>
      <c r="C309" s="131"/>
      <c r="D309" s="3" t="s">
        <v>834</v>
      </c>
      <c r="E309" s="3" t="s">
        <v>976</v>
      </c>
      <c r="F309" s="114">
        <v>84.3</v>
      </c>
      <c r="G309" s="35">
        <v>1000</v>
      </c>
      <c r="H309" s="115" t="s">
        <v>977</v>
      </c>
      <c r="I309" s="115" t="s">
        <v>978</v>
      </c>
    </row>
    <row r="310" spans="1:9" s="90" customFormat="1" ht="21" x14ac:dyDescent="0.35">
      <c r="A310" s="736" t="s">
        <v>9</v>
      </c>
      <c r="B310" s="737"/>
      <c r="C310" s="125"/>
      <c r="D310" s="107">
        <v>1</v>
      </c>
      <c r="E310" s="107">
        <v>48</v>
      </c>
      <c r="F310" s="107"/>
      <c r="G310" s="2">
        <f>SUM(G262:G309)</f>
        <v>208500</v>
      </c>
      <c r="H310" s="107"/>
      <c r="I310" s="107"/>
    </row>
    <row r="311" spans="1:9" s="89" customFormat="1" ht="21" x14ac:dyDescent="0.35">
      <c r="A311" s="112">
        <v>2</v>
      </c>
      <c r="B311" s="120" t="s">
        <v>979</v>
      </c>
      <c r="C311" s="132">
        <v>153</v>
      </c>
      <c r="D311" s="3" t="s">
        <v>980</v>
      </c>
      <c r="E311" s="3" t="s">
        <v>981</v>
      </c>
      <c r="F311" s="114">
        <v>93.9</v>
      </c>
      <c r="G311" s="121">
        <v>18000</v>
      </c>
      <c r="H311" s="115" t="s">
        <v>982</v>
      </c>
      <c r="I311" s="115" t="s">
        <v>983</v>
      </c>
    </row>
    <row r="312" spans="1:9" s="89" customFormat="1" ht="21" x14ac:dyDescent="0.35">
      <c r="A312" s="116"/>
      <c r="B312" s="117"/>
      <c r="C312" s="130"/>
      <c r="D312" s="3" t="s">
        <v>980</v>
      </c>
      <c r="E312" s="3" t="s">
        <v>984</v>
      </c>
      <c r="F312" s="114">
        <v>93.7</v>
      </c>
      <c r="G312" s="121">
        <v>18000</v>
      </c>
      <c r="H312" s="115" t="s">
        <v>985</v>
      </c>
      <c r="I312" s="115" t="s">
        <v>986</v>
      </c>
    </row>
    <row r="313" spans="1:9" s="89" customFormat="1" ht="21" x14ac:dyDescent="0.35">
      <c r="A313" s="116"/>
      <c r="B313" s="117"/>
      <c r="C313" s="130"/>
      <c r="D313" s="3" t="s">
        <v>980</v>
      </c>
      <c r="E313" s="3" t="s">
        <v>987</v>
      </c>
      <c r="F313" s="114">
        <v>94.6</v>
      </c>
      <c r="G313" s="121">
        <v>18000</v>
      </c>
      <c r="H313" s="115" t="s">
        <v>988</v>
      </c>
      <c r="I313" s="115" t="s">
        <v>989</v>
      </c>
    </row>
    <row r="314" spans="1:9" s="89" customFormat="1" ht="21" x14ac:dyDescent="0.35">
      <c r="A314" s="116"/>
      <c r="B314" s="117"/>
      <c r="C314" s="130"/>
      <c r="D314" s="3" t="s">
        <v>980</v>
      </c>
      <c r="E314" s="3" t="s">
        <v>990</v>
      </c>
      <c r="F314" s="114">
        <v>94.4</v>
      </c>
      <c r="G314" s="121">
        <v>18000</v>
      </c>
      <c r="H314" s="115" t="s">
        <v>991</v>
      </c>
      <c r="I314" s="115" t="s">
        <v>992</v>
      </c>
    </row>
    <row r="315" spans="1:9" s="89" customFormat="1" ht="21" x14ac:dyDescent="0.35">
      <c r="A315" s="116"/>
      <c r="B315" s="117"/>
      <c r="C315" s="130"/>
      <c r="D315" s="3" t="s">
        <v>980</v>
      </c>
      <c r="E315" s="3" t="s">
        <v>993</v>
      </c>
      <c r="F315" s="114">
        <v>94.2</v>
      </c>
      <c r="G315" s="121">
        <v>18000</v>
      </c>
      <c r="H315" s="115" t="s">
        <v>994</v>
      </c>
      <c r="I315" s="115" t="s">
        <v>995</v>
      </c>
    </row>
    <row r="316" spans="1:9" s="89" customFormat="1" ht="21" x14ac:dyDescent="0.35">
      <c r="A316" s="116"/>
      <c r="B316" s="117"/>
      <c r="C316" s="130"/>
      <c r="D316" s="3" t="s">
        <v>980</v>
      </c>
      <c r="E316" s="3" t="s">
        <v>996</v>
      </c>
      <c r="F316" s="114">
        <v>94.1</v>
      </c>
      <c r="G316" s="121">
        <v>18000</v>
      </c>
      <c r="H316" s="115" t="s">
        <v>997</v>
      </c>
      <c r="I316" s="115" t="s">
        <v>998</v>
      </c>
    </row>
    <row r="317" spans="1:9" s="89" customFormat="1" ht="21" x14ac:dyDescent="0.35">
      <c r="A317" s="116"/>
      <c r="B317" s="117"/>
      <c r="C317" s="130"/>
      <c r="D317" s="3" t="s">
        <v>980</v>
      </c>
      <c r="E317" s="3" t="s">
        <v>999</v>
      </c>
      <c r="F317" s="114">
        <v>94.5</v>
      </c>
      <c r="G317" s="121">
        <v>18000</v>
      </c>
      <c r="H317" s="115" t="s">
        <v>1000</v>
      </c>
      <c r="I317" s="115" t="s">
        <v>1001</v>
      </c>
    </row>
    <row r="318" spans="1:9" s="89" customFormat="1" ht="21" x14ac:dyDescent="0.35">
      <c r="A318" s="116"/>
      <c r="B318" s="117"/>
      <c r="C318" s="130"/>
      <c r="D318" s="3" t="s">
        <v>980</v>
      </c>
      <c r="E318" s="3" t="s">
        <v>1002</v>
      </c>
      <c r="F318" s="114">
        <v>94.5</v>
      </c>
      <c r="G318" s="121">
        <v>18000</v>
      </c>
      <c r="H318" s="115" t="s">
        <v>1003</v>
      </c>
      <c r="I318" s="115" t="s">
        <v>1004</v>
      </c>
    </row>
    <row r="319" spans="1:9" s="89" customFormat="1" ht="21" x14ac:dyDescent="0.35">
      <c r="A319" s="116"/>
      <c r="B319" s="117"/>
      <c r="C319" s="130"/>
      <c r="D319" s="3" t="s">
        <v>980</v>
      </c>
      <c r="E319" s="3" t="s">
        <v>1005</v>
      </c>
      <c r="F319" s="114">
        <v>93.6</v>
      </c>
      <c r="G319" s="121">
        <v>18000</v>
      </c>
      <c r="H319" s="115" t="s">
        <v>1006</v>
      </c>
      <c r="I319" s="115" t="s">
        <v>1007</v>
      </c>
    </row>
    <row r="320" spans="1:9" s="89" customFormat="1" ht="21" x14ac:dyDescent="0.35">
      <c r="A320" s="116"/>
      <c r="B320" s="117"/>
      <c r="C320" s="130"/>
      <c r="D320" s="3" t="s">
        <v>980</v>
      </c>
      <c r="E320" s="3" t="s">
        <v>1008</v>
      </c>
      <c r="F320" s="114">
        <v>93.7</v>
      </c>
      <c r="G320" s="121">
        <v>18000</v>
      </c>
      <c r="H320" s="115" t="s">
        <v>1009</v>
      </c>
      <c r="I320" s="115" t="s">
        <v>1010</v>
      </c>
    </row>
    <row r="321" spans="1:9" s="89" customFormat="1" ht="21" x14ac:dyDescent="0.35">
      <c r="A321" s="116"/>
      <c r="B321" s="117"/>
      <c r="C321" s="130"/>
      <c r="D321" s="3" t="s">
        <v>1011</v>
      </c>
      <c r="E321" s="3" t="s">
        <v>1012</v>
      </c>
      <c r="F321" s="114">
        <v>93.2</v>
      </c>
      <c r="G321" s="121">
        <v>18000</v>
      </c>
      <c r="H321" s="115" t="s">
        <v>1013</v>
      </c>
      <c r="I321" s="115" t="s">
        <v>1014</v>
      </c>
    </row>
    <row r="322" spans="1:9" s="89" customFormat="1" ht="21" x14ac:dyDescent="0.35">
      <c r="A322" s="116"/>
      <c r="B322" s="117"/>
      <c r="C322" s="130"/>
      <c r="D322" s="3" t="s">
        <v>1011</v>
      </c>
      <c r="E322" s="3" t="s">
        <v>1015</v>
      </c>
      <c r="F322" s="114">
        <v>93.8</v>
      </c>
      <c r="G322" s="121">
        <v>18000</v>
      </c>
      <c r="H322" s="115" t="s">
        <v>1016</v>
      </c>
      <c r="I322" s="115" t="s">
        <v>1017</v>
      </c>
    </row>
    <row r="323" spans="1:9" s="89" customFormat="1" ht="21" x14ac:dyDescent="0.35">
      <c r="A323" s="116"/>
      <c r="B323" s="117"/>
      <c r="C323" s="130"/>
      <c r="D323" s="3" t="s">
        <v>1011</v>
      </c>
      <c r="E323" s="3" t="s">
        <v>1018</v>
      </c>
      <c r="F323" s="114">
        <v>93.6</v>
      </c>
      <c r="G323" s="121">
        <v>18000</v>
      </c>
      <c r="H323" s="115" t="s">
        <v>1019</v>
      </c>
      <c r="I323" s="115" t="s">
        <v>1020</v>
      </c>
    </row>
    <row r="324" spans="1:9" s="89" customFormat="1" ht="21" x14ac:dyDescent="0.35">
      <c r="A324" s="118"/>
      <c r="B324" s="119"/>
      <c r="C324" s="131"/>
      <c r="D324" s="3" t="s">
        <v>1011</v>
      </c>
      <c r="E324" s="3" t="s">
        <v>1021</v>
      </c>
      <c r="F324" s="114">
        <v>92.5</v>
      </c>
      <c r="G324" s="121">
        <v>18000</v>
      </c>
      <c r="H324" s="115" t="s">
        <v>1022</v>
      </c>
      <c r="I324" s="115" t="s">
        <v>1023</v>
      </c>
    </row>
    <row r="325" spans="1:9" s="90" customFormat="1" ht="21" x14ac:dyDescent="0.35">
      <c r="A325" s="667" t="s">
        <v>9</v>
      </c>
      <c r="B325" s="667"/>
      <c r="C325" s="126"/>
      <c r="D325" s="122">
        <v>2</v>
      </c>
      <c r="E325" s="122">
        <v>14</v>
      </c>
      <c r="F325" s="123"/>
      <c r="G325" s="124">
        <f>SUM(G311:G324)</f>
        <v>252000</v>
      </c>
      <c r="H325" s="122"/>
      <c r="I325" s="122"/>
    </row>
    <row r="326" spans="1:9" s="48" customFormat="1" x14ac:dyDescent="0.3">
      <c r="A326" s="730" t="s">
        <v>10</v>
      </c>
      <c r="B326" s="731"/>
      <c r="C326" s="109"/>
      <c r="D326" s="60">
        <f>SUM(D171+D205+D259+D261+D75+D325+D310)</f>
        <v>10</v>
      </c>
      <c r="E326" s="103">
        <f>SUM(E75+E171+E205+E259+E261+E325+E310)</f>
        <v>315</v>
      </c>
      <c r="F326" s="58"/>
      <c r="G326" s="60">
        <f>SUM(G171+G205+G259+G261+G75+G325+G310)</f>
        <v>1390169</v>
      </c>
      <c r="H326" s="65"/>
      <c r="I326" s="65"/>
    </row>
  </sheetData>
  <mergeCells count="17">
    <mergeCell ref="A1:I1"/>
    <mergeCell ref="A2:A3"/>
    <mergeCell ref="B2:B3"/>
    <mergeCell ref="D2:D3"/>
    <mergeCell ref="E2:E3"/>
    <mergeCell ref="F2:F3"/>
    <mergeCell ref="A261:B261"/>
    <mergeCell ref="A326:B326"/>
    <mergeCell ref="G2:G3"/>
    <mergeCell ref="H2:I2"/>
    <mergeCell ref="A75:B75"/>
    <mergeCell ref="A171:B171"/>
    <mergeCell ref="A205:B205"/>
    <mergeCell ref="A259:B259"/>
    <mergeCell ref="A310:B310"/>
    <mergeCell ref="A325:B325"/>
    <mergeCell ref="C2:C3"/>
  </mergeCells>
  <printOptions horizontalCentered="1"/>
  <pageMargins left="0" right="0" top="0.55118110236220474" bottom="0.55118110236220474" header="0.31496062992125984" footer="0.31496062992125984"/>
  <pageSetup paperSize="9" scale="75" orientation="landscape" r:id="rId1"/>
  <headerFooter>
    <oddFooter>&amp;R&amp;P/3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J222"/>
  <sheetViews>
    <sheetView showGridLines="0" tabSelected="1" zoomScale="85" zoomScaleNormal="85" workbookViewId="0">
      <selection activeCell="F172" sqref="F172"/>
    </sheetView>
  </sheetViews>
  <sheetFormatPr defaultColWidth="9.125" defaultRowHeight="21" x14ac:dyDescent="0.35"/>
  <cols>
    <col min="1" max="1" width="5.625" style="172" bestFit="1" customWidth="1"/>
    <col min="2" max="2" width="34.875" style="134" bestFit="1" customWidth="1"/>
    <col min="3" max="3" width="9.375" style="552" customWidth="1"/>
    <col min="4" max="4" width="21.125" style="172" bestFit="1" customWidth="1"/>
    <col min="5" max="5" width="31.875" style="172" bestFit="1" customWidth="1"/>
    <col min="6" max="6" width="58.25" style="172" customWidth="1"/>
    <col min="7" max="7" width="25.75" style="534" customWidth="1"/>
    <col min="8" max="8" width="22.375" style="175" customWidth="1"/>
    <col min="9" max="9" width="18.375" style="175" bestFit="1" customWidth="1"/>
    <col min="10" max="10" width="19.375" style="175" customWidth="1"/>
    <col min="11" max="16384" width="9.125" style="134"/>
  </cols>
  <sheetData>
    <row r="1" spans="1:10" x14ac:dyDescent="0.35">
      <c r="A1" s="607" t="s">
        <v>3576</v>
      </c>
      <c r="B1" s="607"/>
      <c r="C1" s="607"/>
      <c r="D1" s="607"/>
      <c r="E1" s="607"/>
      <c r="F1" s="607"/>
      <c r="G1" s="607"/>
      <c r="H1" s="607"/>
      <c r="I1" s="607"/>
      <c r="J1" s="607"/>
    </row>
    <row r="2" spans="1:10" ht="21" customHeight="1" x14ac:dyDescent="0.35">
      <c r="A2" s="611" t="s">
        <v>0</v>
      </c>
      <c r="B2" s="605" t="s">
        <v>1</v>
      </c>
      <c r="C2" s="725" t="s">
        <v>1024</v>
      </c>
      <c r="D2" s="611" t="s">
        <v>2</v>
      </c>
      <c r="E2" s="611" t="s">
        <v>12</v>
      </c>
      <c r="F2" s="611" t="s">
        <v>1702</v>
      </c>
      <c r="G2" s="742" t="s">
        <v>3577</v>
      </c>
      <c r="H2" s="745" t="s">
        <v>4</v>
      </c>
      <c r="I2" s="626" t="s">
        <v>5</v>
      </c>
      <c r="J2" s="626"/>
    </row>
    <row r="3" spans="1:10" x14ac:dyDescent="0.35">
      <c r="A3" s="611"/>
      <c r="B3" s="741"/>
      <c r="C3" s="740"/>
      <c r="D3" s="611"/>
      <c r="E3" s="611"/>
      <c r="F3" s="611"/>
      <c r="G3" s="743"/>
      <c r="H3" s="746"/>
      <c r="I3" s="626"/>
      <c r="J3" s="626"/>
    </row>
    <row r="4" spans="1:10" x14ac:dyDescent="0.35">
      <c r="A4" s="605"/>
      <c r="B4" s="624"/>
      <c r="C4" s="726"/>
      <c r="D4" s="605"/>
      <c r="E4" s="605"/>
      <c r="F4" s="605"/>
      <c r="G4" s="744"/>
      <c r="H4" s="747"/>
      <c r="I4" s="135" t="s">
        <v>6</v>
      </c>
      <c r="J4" s="135" t="s">
        <v>7</v>
      </c>
    </row>
    <row r="5" spans="1:10" x14ac:dyDescent="0.35">
      <c r="A5" s="97">
        <v>1</v>
      </c>
      <c r="B5" s="244" t="s">
        <v>3578</v>
      </c>
      <c r="C5" s="548" t="s">
        <v>4260</v>
      </c>
      <c r="D5" s="148" t="s">
        <v>3579</v>
      </c>
      <c r="E5" s="148" t="s">
        <v>3580</v>
      </c>
      <c r="F5" s="98" t="s">
        <v>3581</v>
      </c>
      <c r="G5" s="513">
        <v>0.31</v>
      </c>
      <c r="H5" s="515">
        <v>130</v>
      </c>
      <c r="I5" s="514" t="s">
        <v>3582</v>
      </c>
      <c r="J5" s="514" t="s">
        <v>3583</v>
      </c>
    </row>
    <row r="6" spans="1:10" x14ac:dyDescent="0.35">
      <c r="A6" s="145"/>
      <c r="B6" s="141"/>
      <c r="C6" s="549"/>
      <c r="D6" s="148" t="s">
        <v>3579</v>
      </c>
      <c r="E6" s="148" t="s">
        <v>3584</v>
      </c>
      <c r="F6" s="98" t="s">
        <v>3581</v>
      </c>
      <c r="G6" s="513">
        <v>0.44</v>
      </c>
      <c r="H6" s="515">
        <v>385</v>
      </c>
      <c r="I6" s="514" t="s">
        <v>3585</v>
      </c>
      <c r="J6" s="514" t="s">
        <v>3586</v>
      </c>
    </row>
    <row r="7" spans="1:10" x14ac:dyDescent="0.35">
      <c r="A7" s="145"/>
      <c r="B7" s="141"/>
      <c r="C7" s="549"/>
      <c r="D7" s="148" t="s">
        <v>3579</v>
      </c>
      <c r="E7" s="148" t="s">
        <v>3587</v>
      </c>
      <c r="F7" s="98" t="s">
        <v>3581</v>
      </c>
      <c r="G7" s="513">
        <v>0.4</v>
      </c>
      <c r="H7" s="515">
        <v>300</v>
      </c>
      <c r="I7" s="514" t="s">
        <v>3588</v>
      </c>
      <c r="J7" s="514" t="s">
        <v>3589</v>
      </c>
    </row>
    <row r="8" spans="1:10" x14ac:dyDescent="0.35">
      <c r="A8" s="145"/>
      <c r="B8" s="141"/>
      <c r="C8" s="549"/>
      <c r="D8" s="148" t="s">
        <v>3579</v>
      </c>
      <c r="E8" s="148" t="s">
        <v>3590</v>
      </c>
      <c r="F8" s="98" t="s">
        <v>3581</v>
      </c>
      <c r="G8" s="513">
        <v>0.45</v>
      </c>
      <c r="H8" s="515">
        <v>70</v>
      </c>
      <c r="I8" s="514" t="s">
        <v>3591</v>
      </c>
      <c r="J8" s="514" t="s">
        <v>3592</v>
      </c>
    </row>
    <row r="9" spans="1:10" x14ac:dyDescent="0.35">
      <c r="A9" s="145"/>
      <c r="B9" s="141"/>
      <c r="C9" s="549"/>
      <c r="D9" s="148" t="s">
        <v>3579</v>
      </c>
      <c r="E9" s="148" t="s">
        <v>3593</v>
      </c>
      <c r="F9" s="98" t="s">
        <v>3581</v>
      </c>
      <c r="G9" s="513">
        <v>0.43</v>
      </c>
      <c r="H9" s="515">
        <v>60</v>
      </c>
      <c r="I9" s="514" t="s">
        <v>3594</v>
      </c>
      <c r="J9" s="514" t="s">
        <v>3595</v>
      </c>
    </row>
    <row r="10" spans="1:10" x14ac:dyDescent="0.35">
      <c r="A10" s="145"/>
      <c r="B10" s="141"/>
      <c r="C10" s="549"/>
      <c r="D10" s="148" t="s">
        <v>3579</v>
      </c>
      <c r="E10" s="148" t="s">
        <v>3596</v>
      </c>
      <c r="F10" s="98" t="s">
        <v>3581</v>
      </c>
      <c r="G10" s="513">
        <v>0.39</v>
      </c>
      <c r="H10" s="515">
        <v>30</v>
      </c>
      <c r="I10" s="514" t="s">
        <v>3597</v>
      </c>
      <c r="J10" s="514" t="s">
        <v>3598</v>
      </c>
    </row>
    <row r="11" spans="1:10" x14ac:dyDescent="0.35">
      <c r="A11" s="145"/>
      <c r="B11" s="141"/>
      <c r="C11" s="549"/>
      <c r="D11" s="148" t="s">
        <v>3579</v>
      </c>
      <c r="E11" s="148" t="s">
        <v>3599</v>
      </c>
      <c r="F11" s="98" t="s">
        <v>3581</v>
      </c>
      <c r="G11" s="513">
        <v>0.44</v>
      </c>
      <c r="H11" s="515">
        <v>10</v>
      </c>
      <c r="I11" s="514" t="s">
        <v>3600</v>
      </c>
      <c r="J11" s="514" t="s">
        <v>3601</v>
      </c>
    </row>
    <row r="12" spans="1:10" s="133" customFormat="1" x14ac:dyDescent="0.35">
      <c r="A12" s="145"/>
      <c r="B12" s="141"/>
      <c r="C12" s="549"/>
      <c r="D12" s="516" t="s">
        <v>3579</v>
      </c>
      <c r="E12" s="516" t="s">
        <v>3602</v>
      </c>
      <c r="F12" s="517" t="s">
        <v>3581</v>
      </c>
      <c r="G12" s="518">
        <v>0.45</v>
      </c>
      <c r="H12" s="515">
        <v>60</v>
      </c>
      <c r="I12" s="514" t="s">
        <v>3603</v>
      </c>
      <c r="J12" s="514" t="s">
        <v>3604</v>
      </c>
    </row>
    <row r="13" spans="1:10" s="133" customFormat="1" x14ac:dyDescent="0.35">
      <c r="A13" s="517"/>
      <c r="B13" s="143"/>
      <c r="C13" s="562"/>
      <c r="D13" s="516" t="s">
        <v>3579</v>
      </c>
      <c r="E13" s="516" t="s">
        <v>3605</v>
      </c>
      <c r="F13" s="517" t="s">
        <v>3581</v>
      </c>
      <c r="G13" s="518">
        <v>0.4</v>
      </c>
      <c r="H13" s="515">
        <v>50</v>
      </c>
      <c r="I13" s="514" t="s">
        <v>3606</v>
      </c>
      <c r="J13" s="514" t="s">
        <v>3607</v>
      </c>
    </row>
    <row r="14" spans="1:10" s="133" customFormat="1" x14ac:dyDescent="0.35">
      <c r="A14" s="606" t="s">
        <v>9</v>
      </c>
      <c r="B14" s="607"/>
      <c r="C14" s="563"/>
      <c r="D14" s="519">
        <v>1</v>
      </c>
      <c r="E14" s="519">
        <v>9</v>
      </c>
      <c r="F14" s="520"/>
      <c r="G14" s="521"/>
      <c r="H14" s="522">
        <f>SUM(H5:H13)</f>
        <v>1095</v>
      </c>
      <c r="I14" s="522"/>
      <c r="J14" s="522"/>
    </row>
    <row r="15" spans="1:10" x14ac:dyDescent="0.35">
      <c r="A15" s="97">
        <v>2</v>
      </c>
      <c r="B15" s="244" t="s">
        <v>3608</v>
      </c>
      <c r="C15" s="548" t="s">
        <v>4261</v>
      </c>
      <c r="D15" s="98" t="s">
        <v>3609</v>
      </c>
      <c r="E15" s="98" t="s">
        <v>3610</v>
      </c>
      <c r="F15" s="98" t="s">
        <v>3581</v>
      </c>
      <c r="G15" s="513">
        <v>0.41</v>
      </c>
      <c r="H15" s="99">
        <v>100</v>
      </c>
      <c r="I15" s="514" t="s">
        <v>3611</v>
      </c>
      <c r="J15" s="514" t="s">
        <v>3612</v>
      </c>
    </row>
    <row r="16" spans="1:10" x14ac:dyDescent="0.35">
      <c r="A16" s="145"/>
      <c r="B16" s="141"/>
      <c r="C16" s="549"/>
      <c r="D16" s="98" t="s">
        <v>3609</v>
      </c>
      <c r="E16" s="98" t="s">
        <v>3613</v>
      </c>
      <c r="F16" s="98" t="s">
        <v>3581</v>
      </c>
      <c r="G16" s="513">
        <v>0.38</v>
      </c>
      <c r="H16" s="99">
        <v>100</v>
      </c>
      <c r="I16" s="514" t="s">
        <v>3614</v>
      </c>
      <c r="J16" s="514" t="s">
        <v>3615</v>
      </c>
    </row>
    <row r="17" spans="1:10" x14ac:dyDescent="0.35">
      <c r="A17" s="145"/>
      <c r="B17" s="141"/>
      <c r="C17" s="549"/>
      <c r="D17" s="98" t="s">
        <v>3616</v>
      </c>
      <c r="E17" s="98" t="s">
        <v>3617</v>
      </c>
      <c r="F17" s="98" t="s">
        <v>3581</v>
      </c>
      <c r="G17" s="513">
        <v>0.44</v>
      </c>
      <c r="H17" s="99">
        <v>100</v>
      </c>
      <c r="I17" s="514" t="s">
        <v>3618</v>
      </c>
      <c r="J17" s="514" t="s">
        <v>3619</v>
      </c>
    </row>
    <row r="18" spans="1:10" x14ac:dyDescent="0.35">
      <c r="A18" s="145"/>
      <c r="B18" s="141"/>
      <c r="C18" s="549"/>
      <c r="D18" s="98" t="s">
        <v>3616</v>
      </c>
      <c r="E18" s="98" t="s">
        <v>3620</v>
      </c>
      <c r="F18" s="98" t="s">
        <v>3581</v>
      </c>
      <c r="G18" s="513">
        <v>0.38</v>
      </c>
      <c r="H18" s="99">
        <v>100</v>
      </c>
      <c r="I18" s="514" t="s">
        <v>3621</v>
      </c>
      <c r="J18" s="514" t="s">
        <v>3622</v>
      </c>
    </row>
    <row r="19" spans="1:10" x14ac:dyDescent="0.35">
      <c r="A19" s="517"/>
      <c r="B19" s="143"/>
      <c r="C19" s="562"/>
      <c r="D19" s="98" t="s">
        <v>3623</v>
      </c>
      <c r="E19" s="98" t="s">
        <v>3624</v>
      </c>
      <c r="F19" s="98" t="s">
        <v>3581</v>
      </c>
      <c r="G19" s="513">
        <v>0.44</v>
      </c>
      <c r="H19" s="99">
        <v>100</v>
      </c>
      <c r="I19" s="514" t="s">
        <v>3625</v>
      </c>
      <c r="J19" s="514" t="s">
        <v>3626</v>
      </c>
    </row>
    <row r="20" spans="1:10" s="133" customFormat="1" x14ac:dyDescent="0.35">
      <c r="A20" s="611" t="s">
        <v>9</v>
      </c>
      <c r="B20" s="611"/>
      <c r="C20" s="550"/>
      <c r="D20" s="139">
        <v>3</v>
      </c>
      <c r="E20" s="139">
        <v>5</v>
      </c>
      <c r="F20" s="139"/>
      <c r="G20" s="523"/>
      <c r="H20" s="140">
        <f>SUM(H15:H19)</f>
        <v>500</v>
      </c>
      <c r="I20" s="140"/>
      <c r="J20" s="140"/>
    </row>
    <row r="21" spans="1:10" x14ac:dyDescent="0.35">
      <c r="A21" s="97">
        <v>3</v>
      </c>
      <c r="B21" s="244" t="s">
        <v>3627</v>
      </c>
      <c r="C21" s="548" t="s">
        <v>4262</v>
      </c>
      <c r="D21" s="98" t="s">
        <v>3628</v>
      </c>
      <c r="E21" s="98" t="s">
        <v>3629</v>
      </c>
      <c r="F21" s="98" t="s">
        <v>3630</v>
      </c>
      <c r="G21" s="513">
        <v>0.19</v>
      </c>
      <c r="H21" s="99">
        <v>50</v>
      </c>
      <c r="I21" s="514" t="s">
        <v>3631</v>
      </c>
      <c r="J21" s="514" t="s">
        <v>3632</v>
      </c>
    </row>
    <row r="22" spans="1:10" x14ac:dyDescent="0.35">
      <c r="A22" s="146"/>
      <c r="B22" s="146"/>
      <c r="C22" s="564"/>
      <c r="D22" s="98" t="s">
        <v>3633</v>
      </c>
      <c r="E22" s="98" t="s">
        <v>3634</v>
      </c>
      <c r="F22" s="98" t="s">
        <v>3630</v>
      </c>
      <c r="G22" s="513">
        <v>0.38</v>
      </c>
      <c r="H22" s="99">
        <v>100</v>
      </c>
      <c r="I22" s="514" t="s">
        <v>3635</v>
      </c>
      <c r="J22" s="514" t="s">
        <v>3636</v>
      </c>
    </row>
    <row r="23" spans="1:10" x14ac:dyDescent="0.35">
      <c r="A23" s="145"/>
      <c r="B23" s="141"/>
      <c r="C23" s="549"/>
      <c r="D23" s="98" t="s">
        <v>3633</v>
      </c>
      <c r="E23" s="98" t="s">
        <v>3637</v>
      </c>
      <c r="F23" s="98" t="s">
        <v>3630</v>
      </c>
      <c r="G23" s="513">
        <v>0.36</v>
      </c>
      <c r="H23" s="99">
        <v>100</v>
      </c>
      <c r="I23" s="514" t="s">
        <v>3638</v>
      </c>
      <c r="J23" s="514" t="s">
        <v>3639</v>
      </c>
    </row>
    <row r="24" spans="1:10" x14ac:dyDescent="0.35">
      <c r="A24" s="145"/>
      <c r="B24" s="141"/>
      <c r="C24" s="549"/>
      <c r="D24" s="98" t="s">
        <v>3633</v>
      </c>
      <c r="E24" s="98" t="s">
        <v>3640</v>
      </c>
      <c r="F24" s="98" t="s">
        <v>3630</v>
      </c>
      <c r="G24" s="513">
        <v>0.4</v>
      </c>
      <c r="H24" s="99">
        <v>100</v>
      </c>
      <c r="I24" s="514" t="s">
        <v>3641</v>
      </c>
      <c r="J24" s="514" t="s">
        <v>3642</v>
      </c>
    </row>
    <row r="25" spans="1:10" x14ac:dyDescent="0.35">
      <c r="A25" s="517"/>
      <c r="B25" s="143"/>
      <c r="C25" s="562"/>
      <c r="D25" s="98" t="s">
        <v>3633</v>
      </c>
      <c r="E25" s="98" t="s">
        <v>3643</v>
      </c>
      <c r="F25" s="98" t="s">
        <v>3630</v>
      </c>
      <c r="G25" s="513">
        <v>0.44</v>
      </c>
      <c r="H25" s="99">
        <v>100</v>
      </c>
      <c r="I25" s="514" t="s">
        <v>3644</v>
      </c>
      <c r="J25" s="514" t="s">
        <v>3645</v>
      </c>
    </row>
    <row r="26" spans="1:10" s="133" customFormat="1" x14ac:dyDescent="0.35">
      <c r="A26" s="611" t="s">
        <v>9</v>
      </c>
      <c r="B26" s="611"/>
      <c r="C26" s="550"/>
      <c r="D26" s="139">
        <v>2</v>
      </c>
      <c r="E26" s="139">
        <v>5</v>
      </c>
      <c r="F26" s="139"/>
      <c r="G26" s="523"/>
      <c r="H26" s="140">
        <f>SUM(H21:H25)</f>
        <v>450</v>
      </c>
      <c r="I26" s="140"/>
      <c r="J26" s="140"/>
    </row>
    <row r="27" spans="1:10" x14ac:dyDescent="0.35">
      <c r="A27" s="97">
        <v>4</v>
      </c>
      <c r="B27" s="244" t="s">
        <v>3646</v>
      </c>
      <c r="C27" s="548" t="s">
        <v>4263</v>
      </c>
      <c r="D27" s="98" t="s">
        <v>3647</v>
      </c>
      <c r="E27" s="98" t="s">
        <v>3648</v>
      </c>
      <c r="F27" s="98" t="s">
        <v>3581</v>
      </c>
      <c r="G27" s="513">
        <v>0.41</v>
      </c>
      <c r="H27" s="99">
        <v>200</v>
      </c>
      <c r="I27" s="514" t="s">
        <v>3649</v>
      </c>
      <c r="J27" s="514" t="s">
        <v>3650</v>
      </c>
    </row>
    <row r="28" spans="1:10" x14ac:dyDescent="0.35">
      <c r="A28" s="145"/>
      <c r="B28" s="141"/>
      <c r="C28" s="549"/>
      <c r="D28" s="98" t="s">
        <v>3647</v>
      </c>
      <c r="E28" s="98" t="s">
        <v>3651</v>
      </c>
      <c r="F28" s="98" t="s">
        <v>3581</v>
      </c>
      <c r="G28" s="513">
        <v>0.45</v>
      </c>
      <c r="H28" s="99">
        <v>200</v>
      </c>
      <c r="I28" s="514" t="s">
        <v>3652</v>
      </c>
      <c r="J28" s="514" t="s">
        <v>3653</v>
      </c>
    </row>
    <row r="29" spans="1:10" x14ac:dyDescent="0.35">
      <c r="A29" s="145"/>
      <c r="B29" s="141"/>
      <c r="C29" s="549"/>
      <c r="D29" s="98" t="s">
        <v>3647</v>
      </c>
      <c r="E29" s="98" t="s">
        <v>3654</v>
      </c>
      <c r="F29" s="98" t="s">
        <v>3581</v>
      </c>
      <c r="G29" s="513">
        <v>0.45</v>
      </c>
      <c r="H29" s="99">
        <v>200</v>
      </c>
      <c r="I29" s="514" t="s">
        <v>3655</v>
      </c>
      <c r="J29" s="514" t="s">
        <v>3656</v>
      </c>
    </row>
    <row r="30" spans="1:10" x14ac:dyDescent="0.35">
      <c r="A30" s="145"/>
      <c r="B30" s="141"/>
      <c r="C30" s="549"/>
      <c r="D30" s="98" t="s">
        <v>3657</v>
      </c>
      <c r="E30" s="98" t="s">
        <v>3658</v>
      </c>
      <c r="F30" s="98" t="s">
        <v>3581</v>
      </c>
      <c r="G30" s="513">
        <v>0.35</v>
      </c>
      <c r="H30" s="99">
        <v>200</v>
      </c>
      <c r="I30" s="514" t="s">
        <v>3659</v>
      </c>
      <c r="J30" s="514" t="s">
        <v>3660</v>
      </c>
    </row>
    <row r="31" spans="1:10" x14ac:dyDescent="0.35">
      <c r="A31" s="145"/>
      <c r="B31" s="141"/>
      <c r="C31" s="549"/>
      <c r="D31" s="98" t="s">
        <v>3657</v>
      </c>
      <c r="E31" s="98" t="s">
        <v>3661</v>
      </c>
      <c r="F31" s="98" t="s">
        <v>3581</v>
      </c>
      <c r="G31" s="513">
        <v>0.37</v>
      </c>
      <c r="H31" s="99">
        <v>200</v>
      </c>
      <c r="I31" s="514" t="s">
        <v>3662</v>
      </c>
      <c r="J31" s="514" t="s">
        <v>3663</v>
      </c>
    </row>
    <row r="32" spans="1:10" x14ac:dyDescent="0.35">
      <c r="A32" s="145"/>
      <c r="B32" s="141"/>
      <c r="C32" s="549"/>
      <c r="D32" s="98" t="s">
        <v>3657</v>
      </c>
      <c r="E32" s="98" t="s">
        <v>3664</v>
      </c>
      <c r="F32" s="98" t="s">
        <v>3581</v>
      </c>
      <c r="G32" s="513">
        <v>0.41</v>
      </c>
      <c r="H32" s="99">
        <v>200</v>
      </c>
      <c r="I32" s="514" t="s">
        <v>3665</v>
      </c>
      <c r="J32" s="514" t="s">
        <v>3666</v>
      </c>
    </row>
    <row r="33" spans="1:10" x14ac:dyDescent="0.35">
      <c r="A33" s="145"/>
      <c r="B33" s="141"/>
      <c r="C33" s="549"/>
      <c r="D33" s="98" t="s">
        <v>3657</v>
      </c>
      <c r="E33" s="98" t="s">
        <v>3667</v>
      </c>
      <c r="F33" s="98" t="s">
        <v>3581</v>
      </c>
      <c r="G33" s="513">
        <v>0.41</v>
      </c>
      <c r="H33" s="99">
        <v>200</v>
      </c>
      <c r="I33" s="514" t="s">
        <v>3668</v>
      </c>
      <c r="J33" s="514" t="s">
        <v>3669</v>
      </c>
    </row>
    <row r="34" spans="1:10" x14ac:dyDescent="0.35">
      <c r="A34" s="145"/>
      <c r="B34" s="141"/>
      <c r="C34" s="549"/>
      <c r="D34" s="98" t="s">
        <v>3657</v>
      </c>
      <c r="E34" s="98" t="s">
        <v>3670</v>
      </c>
      <c r="F34" s="98" t="s">
        <v>3581</v>
      </c>
      <c r="G34" s="513">
        <v>0.37</v>
      </c>
      <c r="H34" s="99">
        <v>200</v>
      </c>
      <c r="I34" s="514" t="s">
        <v>3671</v>
      </c>
      <c r="J34" s="514" t="s">
        <v>3672</v>
      </c>
    </row>
    <row r="35" spans="1:10" x14ac:dyDescent="0.35">
      <c r="A35" s="145"/>
      <c r="B35" s="141"/>
      <c r="C35" s="549"/>
      <c r="D35" s="98" t="s">
        <v>3657</v>
      </c>
      <c r="E35" s="98" t="s">
        <v>3673</v>
      </c>
      <c r="F35" s="98" t="s">
        <v>3581</v>
      </c>
      <c r="G35" s="513">
        <v>0.4</v>
      </c>
      <c r="H35" s="99">
        <v>200</v>
      </c>
      <c r="I35" s="514" t="s">
        <v>3674</v>
      </c>
      <c r="J35" s="514" t="s">
        <v>3675</v>
      </c>
    </row>
    <row r="36" spans="1:10" x14ac:dyDescent="0.35">
      <c r="A36" s="145"/>
      <c r="B36" s="141"/>
      <c r="C36" s="549"/>
      <c r="D36" s="98" t="s">
        <v>3657</v>
      </c>
      <c r="E36" s="98" t="s">
        <v>3676</v>
      </c>
      <c r="F36" s="98" t="s">
        <v>3581</v>
      </c>
      <c r="G36" s="513">
        <v>0.45</v>
      </c>
      <c r="H36" s="99">
        <v>200</v>
      </c>
      <c r="I36" s="514" t="s">
        <v>3677</v>
      </c>
      <c r="J36" s="514" t="s">
        <v>3678</v>
      </c>
    </row>
    <row r="37" spans="1:10" x14ac:dyDescent="0.35">
      <c r="A37" s="145"/>
      <c r="B37" s="141"/>
      <c r="C37" s="549"/>
      <c r="D37" s="98" t="s">
        <v>3679</v>
      </c>
      <c r="E37" s="98" t="s">
        <v>3680</v>
      </c>
      <c r="F37" s="98" t="s">
        <v>3581</v>
      </c>
      <c r="G37" s="513">
        <v>0.45</v>
      </c>
      <c r="H37" s="99">
        <v>200</v>
      </c>
      <c r="I37" s="514" t="s">
        <v>3681</v>
      </c>
      <c r="J37" s="514" t="s">
        <v>3682</v>
      </c>
    </row>
    <row r="38" spans="1:10" x14ac:dyDescent="0.35">
      <c r="A38" s="145"/>
      <c r="B38" s="141"/>
      <c r="C38" s="549"/>
      <c r="D38" s="98" t="s">
        <v>3679</v>
      </c>
      <c r="E38" s="98" t="s">
        <v>3683</v>
      </c>
      <c r="F38" s="98" t="s">
        <v>3581</v>
      </c>
      <c r="G38" s="513">
        <v>0.44</v>
      </c>
      <c r="H38" s="99">
        <v>100</v>
      </c>
      <c r="I38" s="514" t="s">
        <v>3684</v>
      </c>
      <c r="J38" s="514" t="s">
        <v>3685</v>
      </c>
    </row>
    <row r="39" spans="1:10" x14ac:dyDescent="0.35">
      <c r="A39" s="145"/>
      <c r="B39" s="141"/>
      <c r="C39" s="549"/>
      <c r="D39" s="98" t="s">
        <v>3679</v>
      </c>
      <c r="E39" s="98" t="s">
        <v>3686</v>
      </c>
      <c r="F39" s="98" t="s">
        <v>3581</v>
      </c>
      <c r="G39" s="513">
        <v>0.41</v>
      </c>
      <c r="H39" s="99">
        <v>100</v>
      </c>
      <c r="I39" s="514" t="s">
        <v>3687</v>
      </c>
      <c r="J39" s="514" t="s">
        <v>3688</v>
      </c>
    </row>
    <row r="40" spans="1:10" x14ac:dyDescent="0.35">
      <c r="A40" s="145"/>
      <c r="B40" s="141"/>
      <c r="C40" s="549"/>
      <c r="D40" s="98" t="s">
        <v>3679</v>
      </c>
      <c r="E40" s="98" t="s">
        <v>3689</v>
      </c>
      <c r="F40" s="98" t="s">
        <v>3581</v>
      </c>
      <c r="G40" s="513">
        <v>0.37</v>
      </c>
      <c r="H40" s="99">
        <v>100</v>
      </c>
      <c r="I40" s="514" t="s">
        <v>3690</v>
      </c>
      <c r="J40" s="514" t="s">
        <v>3691</v>
      </c>
    </row>
    <row r="41" spans="1:10" x14ac:dyDescent="0.35">
      <c r="A41" s="145"/>
      <c r="B41" s="141"/>
      <c r="C41" s="549"/>
      <c r="D41" s="98" t="s">
        <v>3692</v>
      </c>
      <c r="E41" s="98" t="s">
        <v>3693</v>
      </c>
      <c r="F41" s="98" t="s">
        <v>3581</v>
      </c>
      <c r="G41" s="513">
        <v>0.4</v>
      </c>
      <c r="H41" s="99">
        <v>200</v>
      </c>
      <c r="I41" s="514" t="s">
        <v>3694</v>
      </c>
      <c r="J41" s="514" t="s">
        <v>3695</v>
      </c>
    </row>
    <row r="42" spans="1:10" x14ac:dyDescent="0.35">
      <c r="A42" s="145"/>
      <c r="B42" s="141"/>
      <c r="C42" s="549"/>
      <c r="D42" s="98" t="s">
        <v>3692</v>
      </c>
      <c r="E42" s="98" t="s">
        <v>3696</v>
      </c>
      <c r="F42" s="98" t="s">
        <v>3581</v>
      </c>
      <c r="G42" s="513">
        <v>0.45</v>
      </c>
      <c r="H42" s="99">
        <v>200</v>
      </c>
      <c r="I42" s="514" t="s">
        <v>3697</v>
      </c>
      <c r="J42" s="514" t="s">
        <v>3698</v>
      </c>
    </row>
    <row r="43" spans="1:10" x14ac:dyDescent="0.35">
      <c r="A43" s="145"/>
      <c r="B43" s="141"/>
      <c r="C43" s="549"/>
      <c r="D43" s="98" t="s">
        <v>3692</v>
      </c>
      <c r="E43" s="98" t="s">
        <v>3699</v>
      </c>
      <c r="F43" s="98" t="s">
        <v>3581</v>
      </c>
      <c r="G43" s="513">
        <v>0.4</v>
      </c>
      <c r="H43" s="99">
        <v>100</v>
      </c>
      <c r="I43" s="514" t="s">
        <v>3700</v>
      </c>
      <c r="J43" s="514" t="s">
        <v>3701</v>
      </c>
    </row>
    <row r="44" spans="1:10" x14ac:dyDescent="0.35">
      <c r="A44" s="517"/>
      <c r="B44" s="143"/>
      <c r="C44" s="562"/>
      <c r="D44" s="98" t="s">
        <v>3692</v>
      </c>
      <c r="E44" s="98" t="s">
        <v>3702</v>
      </c>
      <c r="F44" s="98" t="s">
        <v>3581</v>
      </c>
      <c r="G44" s="513">
        <v>0.45</v>
      </c>
      <c r="H44" s="99">
        <v>200</v>
      </c>
      <c r="I44" s="514" t="s">
        <v>3703</v>
      </c>
      <c r="J44" s="514" t="s">
        <v>3704</v>
      </c>
    </row>
    <row r="45" spans="1:10" x14ac:dyDescent="0.35">
      <c r="A45" s="611" t="s">
        <v>9</v>
      </c>
      <c r="B45" s="611"/>
      <c r="C45" s="550"/>
      <c r="D45" s="139">
        <v>4</v>
      </c>
      <c r="E45" s="139">
        <v>18</v>
      </c>
      <c r="F45" s="139"/>
      <c r="G45" s="523"/>
      <c r="H45" s="140">
        <f>SUM(H27:H44)</f>
        <v>3200</v>
      </c>
      <c r="I45" s="140"/>
      <c r="J45" s="140"/>
    </row>
    <row r="46" spans="1:10" x14ac:dyDescent="0.35">
      <c r="A46" s="97">
        <v>5</v>
      </c>
      <c r="B46" s="244" t="s">
        <v>3705</v>
      </c>
      <c r="C46" s="548" t="s">
        <v>4264</v>
      </c>
      <c r="D46" s="98" t="s">
        <v>3706</v>
      </c>
      <c r="E46" s="98" t="s">
        <v>3707</v>
      </c>
      <c r="F46" s="98" t="s">
        <v>3581</v>
      </c>
      <c r="G46" s="513">
        <v>0.26</v>
      </c>
      <c r="H46" s="99">
        <v>200</v>
      </c>
      <c r="I46" s="514" t="s">
        <v>3708</v>
      </c>
      <c r="J46" s="514" t="s">
        <v>3709</v>
      </c>
    </row>
    <row r="47" spans="1:10" x14ac:dyDescent="0.35">
      <c r="A47" s="145"/>
      <c r="B47" s="141"/>
      <c r="C47" s="549"/>
      <c r="D47" s="98" t="s">
        <v>3706</v>
      </c>
      <c r="E47" s="98" t="s">
        <v>3710</v>
      </c>
      <c r="F47" s="98" t="s">
        <v>3581</v>
      </c>
      <c r="G47" s="513">
        <v>0.32</v>
      </c>
      <c r="H47" s="99">
        <v>200</v>
      </c>
      <c r="I47" s="514" t="s">
        <v>3711</v>
      </c>
      <c r="J47" s="514" t="s">
        <v>3712</v>
      </c>
    </row>
    <row r="48" spans="1:10" x14ac:dyDescent="0.35">
      <c r="A48" s="145"/>
      <c r="B48" s="141"/>
      <c r="C48" s="549"/>
      <c r="D48" s="98" t="s">
        <v>3706</v>
      </c>
      <c r="E48" s="98" t="s">
        <v>3713</v>
      </c>
      <c r="F48" s="98" t="s">
        <v>3581</v>
      </c>
      <c r="G48" s="513">
        <v>0.41</v>
      </c>
      <c r="H48" s="99">
        <v>200</v>
      </c>
      <c r="I48" s="514" t="s">
        <v>3714</v>
      </c>
      <c r="J48" s="514" t="s">
        <v>3715</v>
      </c>
    </row>
    <row r="49" spans="1:10" x14ac:dyDescent="0.35">
      <c r="A49" s="145"/>
      <c r="B49" s="141"/>
      <c r="C49" s="549"/>
      <c r="D49" s="98" t="s">
        <v>3706</v>
      </c>
      <c r="E49" s="98" t="s">
        <v>3716</v>
      </c>
      <c r="F49" s="98" t="s">
        <v>3581</v>
      </c>
      <c r="G49" s="513">
        <v>0.45</v>
      </c>
      <c r="H49" s="99">
        <v>200</v>
      </c>
      <c r="I49" s="514" t="s">
        <v>3717</v>
      </c>
      <c r="J49" s="514" t="s">
        <v>3718</v>
      </c>
    </row>
    <row r="50" spans="1:10" x14ac:dyDescent="0.35">
      <c r="A50" s="145"/>
      <c r="B50" s="141"/>
      <c r="C50" s="549"/>
      <c r="D50" s="98" t="s">
        <v>3706</v>
      </c>
      <c r="E50" s="98" t="s">
        <v>3719</v>
      </c>
      <c r="F50" s="98" t="s">
        <v>3581</v>
      </c>
      <c r="G50" s="513">
        <v>0.45</v>
      </c>
      <c r="H50" s="99">
        <v>200</v>
      </c>
      <c r="I50" s="514" t="s">
        <v>3720</v>
      </c>
      <c r="J50" s="514" t="s">
        <v>3721</v>
      </c>
    </row>
    <row r="51" spans="1:10" x14ac:dyDescent="0.35">
      <c r="A51" s="145"/>
      <c r="B51" s="141"/>
      <c r="C51" s="549"/>
      <c r="D51" s="98" t="s">
        <v>3706</v>
      </c>
      <c r="E51" s="98" t="s">
        <v>3722</v>
      </c>
      <c r="F51" s="98" t="s">
        <v>3581</v>
      </c>
      <c r="G51" s="513">
        <v>0.37</v>
      </c>
      <c r="H51" s="99">
        <v>200</v>
      </c>
      <c r="I51" s="514" t="s">
        <v>3723</v>
      </c>
      <c r="J51" s="514" t="s">
        <v>3724</v>
      </c>
    </row>
    <row r="52" spans="1:10" x14ac:dyDescent="0.35">
      <c r="A52" s="145"/>
      <c r="B52" s="141"/>
      <c r="C52" s="549"/>
      <c r="D52" s="98" t="s">
        <v>3706</v>
      </c>
      <c r="E52" s="98" t="s">
        <v>3725</v>
      </c>
      <c r="F52" s="98" t="s">
        <v>3581</v>
      </c>
      <c r="G52" s="513">
        <v>0.39</v>
      </c>
      <c r="H52" s="99">
        <v>200</v>
      </c>
      <c r="I52" s="514" t="s">
        <v>3726</v>
      </c>
      <c r="J52" s="514" t="s">
        <v>3727</v>
      </c>
    </row>
    <row r="53" spans="1:10" x14ac:dyDescent="0.35">
      <c r="A53" s="145"/>
      <c r="B53" s="141"/>
      <c r="C53" s="549"/>
      <c r="D53" s="98" t="s">
        <v>3706</v>
      </c>
      <c r="E53" s="98" t="s">
        <v>3728</v>
      </c>
      <c r="F53" s="98" t="s">
        <v>3581</v>
      </c>
      <c r="G53" s="513">
        <v>0.44</v>
      </c>
      <c r="H53" s="99">
        <v>200</v>
      </c>
      <c r="I53" s="514" t="s">
        <v>3729</v>
      </c>
      <c r="J53" s="514" t="s">
        <v>3730</v>
      </c>
    </row>
    <row r="54" spans="1:10" x14ac:dyDescent="0.35">
      <c r="A54" s="517"/>
      <c r="B54" s="143"/>
      <c r="C54" s="562"/>
      <c r="D54" s="98" t="s">
        <v>3731</v>
      </c>
      <c r="E54" s="98" t="s">
        <v>3732</v>
      </c>
      <c r="F54" s="98" t="s">
        <v>3581</v>
      </c>
      <c r="G54" s="513">
        <v>0.44</v>
      </c>
      <c r="H54" s="99">
        <v>200</v>
      </c>
      <c r="I54" s="514" t="s">
        <v>3733</v>
      </c>
      <c r="J54" s="514" t="s">
        <v>3734</v>
      </c>
    </row>
    <row r="55" spans="1:10" x14ac:dyDescent="0.35">
      <c r="A55" s="611" t="s">
        <v>9</v>
      </c>
      <c r="B55" s="611"/>
      <c r="C55" s="550"/>
      <c r="D55" s="139">
        <v>2</v>
      </c>
      <c r="E55" s="139">
        <v>9</v>
      </c>
      <c r="F55" s="139"/>
      <c r="G55" s="523"/>
      <c r="H55" s="140">
        <f>SUM(H46:H54)</f>
        <v>1800</v>
      </c>
      <c r="I55" s="140"/>
      <c r="J55" s="140"/>
    </row>
    <row r="56" spans="1:10" x14ac:dyDescent="0.35">
      <c r="A56" s="97">
        <v>6</v>
      </c>
      <c r="B56" s="244" t="s">
        <v>3735</v>
      </c>
      <c r="C56" s="548"/>
      <c r="D56" s="98" t="s">
        <v>3736</v>
      </c>
      <c r="E56" s="98" t="s">
        <v>3737</v>
      </c>
      <c r="F56" s="98" t="s">
        <v>3581</v>
      </c>
      <c r="G56" s="513">
        <v>0.4</v>
      </c>
      <c r="H56" s="99">
        <v>100</v>
      </c>
      <c r="I56" s="514" t="s">
        <v>3738</v>
      </c>
      <c r="J56" s="514" t="s">
        <v>3739</v>
      </c>
    </row>
    <row r="57" spans="1:10" x14ac:dyDescent="0.35">
      <c r="A57" s="145"/>
      <c r="B57" s="141"/>
      <c r="C57" s="549"/>
      <c r="D57" s="98" t="s">
        <v>3736</v>
      </c>
      <c r="E57" s="98" t="s">
        <v>3740</v>
      </c>
      <c r="F57" s="98" t="s">
        <v>3581</v>
      </c>
      <c r="G57" s="513">
        <v>0.37</v>
      </c>
      <c r="H57" s="99">
        <v>100</v>
      </c>
      <c r="I57" s="514" t="s">
        <v>3741</v>
      </c>
      <c r="J57" s="514" t="s">
        <v>3742</v>
      </c>
    </row>
    <row r="58" spans="1:10" x14ac:dyDescent="0.35">
      <c r="A58" s="145"/>
      <c r="B58" s="141"/>
      <c r="C58" s="549"/>
      <c r="D58" s="98" t="s">
        <v>3736</v>
      </c>
      <c r="E58" s="98" t="s">
        <v>3743</v>
      </c>
      <c r="F58" s="98" t="s">
        <v>3581</v>
      </c>
      <c r="G58" s="513">
        <v>0.44</v>
      </c>
      <c r="H58" s="99">
        <v>50</v>
      </c>
      <c r="I58" s="514" t="s">
        <v>3744</v>
      </c>
      <c r="J58" s="514" t="s">
        <v>3745</v>
      </c>
    </row>
    <row r="59" spans="1:10" x14ac:dyDescent="0.35">
      <c r="A59" s="145"/>
      <c r="B59" s="141"/>
      <c r="C59" s="549"/>
      <c r="D59" s="98" t="s">
        <v>3736</v>
      </c>
      <c r="E59" s="98" t="s">
        <v>3746</v>
      </c>
      <c r="F59" s="98" t="s">
        <v>3581</v>
      </c>
      <c r="G59" s="513">
        <v>0.41</v>
      </c>
      <c r="H59" s="99">
        <v>50</v>
      </c>
      <c r="I59" s="514" t="s">
        <v>3747</v>
      </c>
      <c r="J59" s="514" t="s">
        <v>3748</v>
      </c>
    </row>
    <row r="60" spans="1:10" x14ac:dyDescent="0.35">
      <c r="A60" s="145"/>
      <c r="B60" s="141"/>
      <c r="C60" s="549"/>
      <c r="D60" s="98" t="s">
        <v>3736</v>
      </c>
      <c r="E60" s="98" t="s">
        <v>3749</v>
      </c>
      <c r="F60" s="98" t="s">
        <v>3581</v>
      </c>
      <c r="G60" s="513">
        <v>0.37</v>
      </c>
      <c r="H60" s="99">
        <v>50</v>
      </c>
      <c r="I60" s="514" t="s">
        <v>3750</v>
      </c>
      <c r="J60" s="514" t="s">
        <v>3751</v>
      </c>
    </row>
    <row r="61" spans="1:10" x14ac:dyDescent="0.35">
      <c r="A61" s="145"/>
      <c r="B61" s="141"/>
      <c r="C61" s="549"/>
      <c r="D61" s="98" t="s">
        <v>3736</v>
      </c>
      <c r="E61" s="98" t="s">
        <v>3752</v>
      </c>
      <c r="F61" s="98" t="s">
        <v>3581</v>
      </c>
      <c r="G61" s="513">
        <v>0.26</v>
      </c>
      <c r="H61" s="99">
        <v>50</v>
      </c>
      <c r="I61" s="514" t="s">
        <v>3753</v>
      </c>
      <c r="J61" s="514" t="s">
        <v>3754</v>
      </c>
    </row>
    <row r="62" spans="1:10" x14ac:dyDescent="0.35">
      <c r="A62" s="517"/>
      <c r="B62" s="143"/>
      <c r="C62" s="562"/>
      <c r="D62" s="98" t="s">
        <v>3736</v>
      </c>
      <c r="E62" s="98" t="s">
        <v>3755</v>
      </c>
      <c r="F62" s="98" t="s">
        <v>3581</v>
      </c>
      <c r="G62" s="513">
        <v>0.22</v>
      </c>
      <c r="H62" s="99">
        <v>50</v>
      </c>
      <c r="I62" s="514" t="s">
        <v>3756</v>
      </c>
      <c r="J62" s="514" t="s">
        <v>3757</v>
      </c>
    </row>
    <row r="63" spans="1:10" x14ac:dyDescent="0.35">
      <c r="A63" s="606" t="s">
        <v>9</v>
      </c>
      <c r="B63" s="607"/>
      <c r="C63" s="565"/>
      <c r="D63" s="139">
        <v>1</v>
      </c>
      <c r="E63" s="139">
        <v>7</v>
      </c>
      <c r="F63" s="139"/>
      <c r="G63" s="523"/>
      <c r="H63" s="140">
        <f>SUM(H56:H62)</f>
        <v>450</v>
      </c>
      <c r="I63" s="140"/>
      <c r="J63" s="140"/>
    </row>
    <row r="64" spans="1:10" x14ac:dyDescent="0.35">
      <c r="A64" s="97">
        <v>7</v>
      </c>
      <c r="B64" s="244" t="s">
        <v>3758</v>
      </c>
      <c r="C64" s="548" t="s">
        <v>4265</v>
      </c>
      <c r="D64" s="98" t="s">
        <v>3759</v>
      </c>
      <c r="E64" s="98" t="s">
        <v>3760</v>
      </c>
      <c r="F64" s="98" t="s">
        <v>3581</v>
      </c>
      <c r="G64" s="513">
        <v>0.42</v>
      </c>
      <c r="H64" s="99">
        <v>200</v>
      </c>
      <c r="I64" s="514" t="s">
        <v>3761</v>
      </c>
      <c r="J64" s="514" t="s">
        <v>3762</v>
      </c>
    </row>
    <row r="65" spans="1:10" x14ac:dyDescent="0.35">
      <c r="A65" s="611" t="s">
        <v>9</v>
      </c>
      <c r="B65" s="611"/>
      <c r="C65" s="550"/>
      <c r="D65" s="139">
        <v>1</v>
      </c>
      <c r="E65" s="139">
        <v>1</v>
      </c>
      <c r="F65" s="139"/>
      <c r="G65" s="523"/>
      <c r="H65" s="140">
        <f>SUM(H64)</f>
        <v>200</v>
      </c>
      <c r="I65" s="140"/>
      <c r="J65" s="140"/>
    </row>
    <row r="66" spans="1:10" x14ac:dyDescent="0.35">
      <c r="A66" s="97">
        <v>8</v>
      </c>
      <c r="B66" s="244" t="s">
        <v>3763</v>
      </c>
      <c r="C66" s="548" t="s">
        <v>4266</v>
      </c>
      <c r="D66" s="98" t="s">
        <v>3764</v>
      </c>
      <c r="E66" s="98" t="s">
        <v>3765</v>
      </c>
      <c r="F66" s="98" t="s">
        <v>3581</v>
      </c>
      <c r="G66" s="513">
        <v>0.42</v>
      </c>
      <c r="H66" s="99">
        <v>200</v>
      </c>
      <c r="I66" s="514" t="s">
        <v>3766</v>
      </c>
      <c r="J66" s="514" t="s">
        <v>3767</v>
      </c>
    </row>
    <row r="67" spans="1:10" x14ac:dyDescent="0.35">
      <c r="A67" s="611" t="s">
        <v>9</v>
      </c>
      <c r="B67" s="611"/>
      <c r="C67" s="550"/>
      <c r="D67" s="139">
        <v>1</v>
      </c>
      <c r="E67" s="139">
        <v>1</v>
      </c>
      <c r="F67" s="139"/>
      <c r="G67" s="523"/>
      <c r="H67" s="140">
        <f>SUM(H66)</f>
        <v>200</v>
      </c>
      <c r="I67" s="140"/>
      <c r="J67" s="140"/>
    </row>
    <row r="68" spans="1:10" x14ac:dyDescent="0.35">
      <c r="A68" s="97">
        <v>9</v>
      </c>
      <c r="B68" s="244" t="s">
        <v>3768</v>
      </c>
      <c r="C68" s="548" t="s">
        <v>4267</v>
      </c>
      <c r="D68" s="98" t="s">
        <v>3769</v>
      </c>
      <c r="E68" s="98" t="s">
        <v>3770</v>
      </c>
      <c r="F68" s="98" t="s">
        <v>3581</v>
      </c>
      <c r="G68" s="513">
        <v>0.35</v>
      </c>
      <c r="H68" s="99">
        <v>200</v>
      </c>
      <c r="I68" s="514" t="s">
        <v>3771</v>
      </c>
      <c r="J68" s="514" t="s">
        <v>3772</v>
      </c>
    </row>
    <row r="69" spans="1:10" x14ac:dyDescent="0.35">
      <c r="A69" s="145"/>
      <c r="B69" s="141"/>
      <c r="C69" s="549"/>
      <c r="D69" s="98" t="s">
        <v>3769</v>
      </c>
      <c r="E69" s="98" t="s">
        <v>3773</v>
      </c>
      <c r="F69" s="98" t="s">
        <v>3581</v>
      </c>
      <c r="G69" s="513">
        <v>0.41</v>
      </c>
      <c r="H69" s="99">
        <v>200</v>
      </c>
      <c r="I69" s="514" t="s">
        <v>3774</v>
      </c>
      <c r="J69" s="514" t="s">
        <v>3775</v>
      </c>
    </row>
    <row r="70" spans="1:10" x14ac:dyDescent="0.35">
      <c r="A70" s="145"/>
      <c r="B70" s="141"/>
      <c r="C70" s="549"/>
      <c r="D70" s="98" t="s">
        <v>3769</v>
      </c>
      <c r="E70" s="98" t="s">
        <v>3776</v>
      </c>
      <c r="F70" s="98" t="s">
        <v>3581</v>
      </c>
      <c r="G70" s="513">
        <v>0.45</v>
      </c>
      <c r="H70" s="99">
        <v>200</v>
      </c>
      <c r="I70" s="514" t="s">
        <v>3777</v>
      </c>
      <c r="J70" s="514" t="s">
        <v>3778</v>
      </c>
    </row>
    <row r="71" spans="1:10" x14ac:dyDescent="0.35">
      <c r="A71" s="145"/>
      <c r="B71" s="141"/>
      <c r="C71" s="549"/>
      <c r="D71" s="98" t="s">
        <v>3769</v>
      </c>
      <c r="E71" s="98" t="s">
        <v>3779</v>
      </c>
      <c r="F71" s="98" t="s">
        <v>3581</v>
      </c>
      <c r="G71" s="513">
        <v>0.4</v>
      </c>
      <c r="H71" s="99">
        <v>200</v>
      </c>
      <c r="I71" s="514" t="s">
        <v>3780</v>
      </c>
      <c r="J71" s="514" t="s">
        <v>3781</v>
      </c>
    </row>
    <row r="72" spans="1:10" x14ac:dyDescent="0.35">
      <c r="A72" s="145"/>
      <c r="B72" s="141"/>
      <c r="C72" s="549"/>
      <c r="D72" s="98" t="s">
        <v>3769</v>
      </c>
      <c r="E72" s="98" t="s">
        <v>3782</v>
      </c>
      <c r="F72" s="98" t="s">
        <v>3581</v>
      </c>
      <c r="G72" s="513">
        <v>0.37</v>
      </c>
      <c r="H72" s="99">
        <v>200</v>
      </c>
      <c r="I72" s="514" t="s">
        <v>3783</v>
      </c>
      <c r="J72" s="514" t="s">
        <v>3784</v>
      </c>
    </row>
    <row r="73" spans="1:10" x14ac:dyDescent="0.35">
      <c r="A73" s="145"/>
      <c r="B73" s="141"/>
      <c r="C73" s="549"/>
      <c r="D73" s="98" t="s">
        <v>3769</v>
      </c>
      <c r="E73" s="98" t="s">
        <v>3785</v>
      </c>
      <c r="F73" s="98" t="s">
        <v>3581</v>
      </c>
      <c r="G73" s="513">
        <v>0.4</v>
      </c>
      <c r="H73" s="99">
        <v>200</v>
      </c>
      <c r="I73" s="514" t="s">
        <v>3786</v>
      </c>
      <c r="J73" s="514" t="s">
        <v>3787</v>
      </c>
    </row>
    <row r="74" spans="1:10" x14ac:dyDescent="0.35">
      <c r="A74" s="611" t="s">
        <v>9</v>
      </c>
      <c r="B74" s="611"/>
      <c r="C74" s="127"/>
      <c r="D74" s="151">
        <v>1</v>
      </c>
      <c r="E74" s="151">
        <v>6</v>
      </c>
      <c r="F74" s="151"/>
      <c r="G74" s="524"/>
      <c r="H74" s="152">
        <f>SUM(H68:H73)</f>
        <v>1200</v>
      </c>
      <c r="I74" s="152"/>
      <c r="J74" s="152"/>
    </row>
    <row r="75" spans="1:10" x14ac:dyDescent="0.35">
      <c r="A75" s="97">
        <v>10</v>
      </c>
      <c r="B75" s="136" t="s">
        <v>3788</v>
      </c>
      <c r="C75" s="548" t="s">
        <v>4268</v>
      </c>
      <c r="D75" s="98" t="s">
        <v>3789</v>
      </c>
      <c r="E75" s="98" t="s">
        <v>3790</v>
      </c>
      <c r="F75" s="98" t="s">
        <v>3581</v>
      </c>
      <c r="G75" s="513">
        <v>0.44</v>
      </c>
      <c r="H75" s="99">
        <v>50</v>
      </c>
      <c r="I75" s="514" t="s">
        <v>3791</v>
      </c>
      <c r="J75" s="514" t="s">
        <v>3792</v>
      </c>
    </row>
    <row r="76" spans="1:10" x14ac:dyDescent="0.35">
      <c r="A76" s="145"/>
      <c r="B76" s="141"/>
      <c r="C76" s="549"/>
      <c r="D76" s="98" t="s">
        <v>3789</v>
      </c>
      <c r="E76" s="98" t="s">
        <v>3793</v>
      </c>
      <c r="F76" s="98" t="s">
        <v>3581</v>
      </c>
      <c r="G76" s="513">
        <v>0.38</v>
      </c>
      <c r="H76" s="99">
        <v>50</v>
      </c>
      <c r="I76" s="514" t="s">
        <v>3794</v>
      </c>
      <c r="J76" s="514" t="s">
        <v>3795</v>
      </c>
    </row>
    <row r="77" spans="1:10" x14ac:dyDescent="0.35">
      <c r="A77" s="145"/>
      <c r="B77" s="141"/>
      <c r="C77" s="549"/>
      <c r="D77" s="98" t="s">
        <v>3789</v>
      </c>
      <c r="E77" s="98" t="s">
        <v>3796</v>
      </c>
      <c r="F77" s="98" t="s">
        <v>3581</v>
      </c>
      <c r="G77" s="513">
        <v>0.44</v>
      </c>
      <c r="H77" s="99">
        <v>50</v>
      </c>
      <c r="I77" s="514" t="s">
        <v>3797</v>
      </c>
      <c r="J77" s="514" t="s">
        <v>3798</v>
      </c>
    </row>
    <row r="78" spans="1:10" x14ac:dyDescent="0.35">
      <c r="A78" s="145"/>
      <c r="B78" s="141"/>
      <c r="C78" s="549"/>
      <c r="D78" s="98" t="s">
        <v>3789</v>
      </c>
      <c r="E78" s="98" t="s">
        <v>3799</v>
      </c>
      <c r="F78" s="98" t="s">
        <v>3581</v>
      </c>
      <c r="G78" s="513">
        <v>0.32</v>
      </c>
      <c r="H78" s="99">
        <v>50</v>
      </c>
      <c r="I78" s="514" t="s">
        <v>3800</v>
      </c>
      <c r="J78" s="514" t="s">
        <v>3801</v>
      </c>
    </row>
    <row r="79" spans="1:10" x14ac:dyDescent="0.35">
      <c r="A79" s="145"/>
      <c r="B79" s="141"/>
      <c r="C79" s="549"/>
      <c r="D79" s="98" t="s">
        <v>3789</v>
      </c>
      <c r="E79" s="98" t="s">
        <v>3802</v>
      </c>
      <c r="F79" s="98" t="s">
        <v>3581</v>
      </c>
      <c r="G79" s="513">
        <v>0.28000000000000003</v>
      </c>
      <c r="H79" s="99">
        <v>50</v>
      </c>
      <c r="I79" s="514" t="s">
        <v>3803</v>
      </c>
      <c r="J79" s="514" t="s">
        <v>3804</v>
      </c>
    </row>
    <row r="80" spans="1:10" x14ac:dyDescent="0.35">
      <c r="A80" s="145"/>
      <c r="B80" s="141"/>
      <c r="C80" s="549"/>
      <c r="D80" s="98" t="s">
        <v>3789</v>
      </c>
      <c r="E80" s="98" t="s">
        <v>3805</v>
      </c>
      <c r="F80" s="98" t="s">
        <v>3581</v>
      </c>
      <c r="G80" s="513">
        <v>0.23</v>
      </c>
      <c r="H80" s="99">
        <v>50</v>
      </c>
      <c r="I80" s="514" t="s">
        <v>3806</v>
      </c>
      <c r="J80" s="514" t="s">
        <v>3807</v>
      </c>
    </row>
    <row r="81" spans="1:10" x14ac:dyDescent="0.35">
      <c r="A81" s="145"/>
      <c r="B81" s="141"/>
      <c r="C81" s="549"/>
      <c r="D81" s="98" t="s">
        <v>3789</v>
      </c>
      <c r="E81" s="98" t="s">
        <v>3808</v>
      </c>
      <c r="F81" s="98" t="s">
        <v>3581</v>
      </c>
      <c r="G81" s="513">
        <v>0.2</v>
      </c>
      <c r="H81" s="99">
        <v>50</v>
      </c>
      <c r="I81" s="514" t="s">
        <v>3809</v>
      </c>
      <c r="J81" s="514" t="s">
        <v>3810</v>
      </c>
    </row>
    <row r="82" spans="1:10" x14ac:dyDescent="0.35">
      <c r="A82" s="145"/>
      <c r="B82" s="141"/>
      <c r="C82" s="549"/>
      <c r="D82" s="98" t="s">
        <v>3789</v>
      </c>
      <c r="E82" s="98" t="s">
        <v>3811</v>
      </c>
      <c r="F82" s="98" t="s">
        <v>3581</v>
      </c>
      <c r="G82" s="513">
        <v>0.45</v>
      </c>
      <c r="H82" s="99">
        <v>50</v>
      </c>
      <c r="I82" s="514" t="s">
        <v>3812</v>
      </c>
      <c r="J82" s="514" t="s">
        <v>3813</v>
      </c>
    </row>
    <row r="83" spans="1:10" x14ac:dyDescent="0.35">
      <c r="A83" s="145"/>
      <c r="B83" s="141"/>
      <c r="C83" s="549"/>
      <c r="D83" s="98" t="s">
        <v>3789</v>
      </c>
      <c r="E83" s="98" t="s">
        <v>3814</v>
      </c>
      <c r="F83" s="98" t="s">
        <v>3581</v>
      </c>
      <c r="G83" s="513">
        <v>0.21</v>
      </c>
      <c r="H83" s="99">
        <v>50</v>
      </c>
      <c r="I83" s="514" t="s">
        <v>3815</v>
      </c>
      <c r="J83" s="514" t="s">
        <v>3816</v>
      </c>
    </row>
    <row r="84" spans="1:10" x14ac:dyDescent="0.35">
      <c r="A84" s="145"/>
      <c r="B84" s="141"/>
      <c r="C84" s="549"/>
      <c r="D84" s="98" t="s">
        <v>3789</v>
      </c>
      <c r="E84" s="98" t="s">
        <v>3817</v>
      </c>
      <c r="F84" s="98" t="s">
        <v>3581</v>
      </c>
      <c r="G84" s="513">
        <v>0.45</v>
      </c>
      <c r="H84" s="99">
        <v>50</v>
      </c>
      <c r="I84" s="514" t="s">
        <v>3818</v>
      </c>
      <c r="J84" s="514" t="s">
        <v>3819</v>
      </c>
    </row>
    <row r="85" spans="1:10" x14ac:dyDescent="0.35">
      <c r="A85" s="145"/>
      <c r="B85" s="141"/>
      <c r="C85" s="549"/>
      <c r="D85" s="98" t="s">
        <v>3789</v>
      </c>
      <c r="E85" s="98" t="s">
        <v>3820</v>
      </c>
      <c r="F85" s="98" t="s">
        <v>3581</v>
      </c>
      <c r="G85" s="513">
        <v>0.43</v>
      </c>
      <c r="H85" s="99">
        <v>50</v>
      </c>
      <c r="I85" s="514" t="s">
        <v>3821</v>
      </c>
      <c r="J85" s="514" t="s">
        <v>3822</v>
      </c>
    </row>
    <row r="86" spans="1:10" x14ac:dyDescent="0.35">
      <c r="A86" s="145"/>
      <c r="B86" s="141"/>
      <c r="C86" s="549"/>
      <c r="D86" s="98" t="s">
        <v>3789</v>
      </c>
      <c r="E86" s="98" t="s">
        <v>3823</v>
      </c>
      <c r="F86" s="98" t="s">
        <v>3581</v>
      </c>
      <c r="G86" s="513">
        <v>0.45</v>
      </c>
      <c r="H86" s="99">
        <v>50</v>
      </c>
      <c r="I86" s="514" t="s">
        <v>3824</v>
      </c>
      <c r="J86" s="514" t="s">
        <v>3825</v>
      </c>
    </row>
    <row r="87" spans="1:10" x14ac:dyDescent="0.35">
      <c r="A87" s="145"/>
      <c r="B87" s="141"/>
      <c r="C87" s="549"/>
      <c r="D87" s="98" t="s">
        <v>3789</v>
      </c>
      <c r="E87" s="98" t="s">
        <v>3826</v>
      </c>
      <c r="F87" s="98" t="s">
        <v>3581</v>
      </c>
      <c r="G87" s="513">
        <v>0.39</v>
      </c>
      <c r="H87" s="99">
        <v>50</v>
      </c>
      <c r="I87" s="514" t="s">
        <v>3827</v>
      </c>
      <c r="J87" s="514" t="s">
        <v>3828</v>
      </c>
    </row>
    <row r="88" spans="1:10" x14ac:dyDescent="0.35">
      <c r="A88" s="145"/>
      <c r="B88" s="141"/>
      <c r="C88" s="549"/>
      <c r="D88" s="98" t="s">
        <v>3789</v>
      </c>
      <c r="E88" s="98" t="s">
        <v>3829</v>
      </c>
      <c r="F88" s="98" t="s">
        <v>3581</v>
      </c>
      <c r="G88" s="513">
        <v>0.35</v>
      </c>
      <c r="H88" s="99">
        <v>50</v>
      </c>
      <c r="I88" s="514" t="s">
        <v>3830</v>
      </c>
      <c r="J88" s="514" t="s">
        <v>3831</v>
      </c>
    </row>
    <row r="89" spans="1:10" x14ac:dyDescent="0.35">
      <c r="A89" s="145"/>
      <c r="B89" s="141"/>
      <c r="C89" s="549"/>
      <c r="D89" s="98" t="s">
        <v>3789</v>
      </c>
      <c r="E89" s="98" t="s">
        <v>3832</v>
      </c>
      <c r="F89" s="98" t="s">
        <v>3581</v>
      </c>
      <c r="G89" s="513">
        <v>0.45</v>
      </c>
      <c r="H89" s="99">
        <v>50</v>
      </c>
      <c r="I89" s="514" t="s">
        <v>3833</v>
      </c>
      <c r="J89" s="514" t="s">
        <v>3834</v>
      </c>
    </row>
    <row r="90" spans="1:10" x14ac:dyDescent="0.35">
      <c r="A90" s="145"/>
      <c r="B90" s="141"/>
      <c r="C90" s="549"/>
      <c r="D90" s="98" t="s">
        <v>3789</v>
      </c>
      <c r="E90" s="98" t="s">
        <v>3835</v>
      </c>
      <c r="F90" s="98" t="s">
        <v>3581</v>
      </c>
      <c r="G90" s="513">
        <v>0.42</v>
      </c>
      <c r="H90" s="99">
        <v>50</v>
      </c>
      <c r="I90" s="514" t="s">
        <v>3836</v>
      </c>
      <c r="J90" s="514" t="s">
        <v>3837</v>
      </c>
    </row>
    <row r="91" spans="1:10" x14ac:dyDescent="0.35">
      <c r="A91" s="145"/>
      <c r="B91" s="141"/>
      <c r="C91" s="549"/>
      <c r="D91" s="98" t="s">
        <v>3789</v>
      </c>
      <c r="E91" s="98" t="s">
        <v>3838</v>
      </c>
      <c r="F91" s="98" t="s">
        <v>3581</v>
      </c>
      <c r="G91" s="513">
        <v>0.39</v>
      </c>
      <c r="H91" s="99">
        <v>50</v>
      </c>
      <c r="I91" s="514" t="s">
        <v>3839</v>
      </c>
      <c r="J91" s="514" t="s">
        <v>3840</v>
      </c>
    </row>
    <row r="92" spans="1:10" x14ac:dyDescent="0.35">
      <c r="A92" s="145"/>
      <c r="B92" s="141"/>
      <c r="C92" s="549"/>
      <c r="D92" s="98" t="s">
        <v>3789</v>
      </c>
      <c r="E92" s="98" t="s">
        <v>3841</v>
      </c>
      <c r="F92" s="98" t="s">
        <v>3581</v>
      </c>
      <c r="G92" s="513">
        <v>0.41</v>
      </c>
      <c r="H92" s="99">
        <v>50</v>
      </c>
      <c r="I92" s="514" t="s">
        <v>3842</v>
      </c>
      <c r="J92" s="514" t="s">
        <v>3843</v>
      </c>
    </row>
    <row r="93" spans="1:10" x14ac:dyDescent="0.35">
      <c r="A93" s="145"/>
      <c r="B93" s="141"/>
      <c r="C93" s="549"/>
      <c r="D93" s="98" t="s">
        <v>3789</v>
      </c>
      <c r="E93" s="98" t="s">
        <v>3844</v>
      </c>
      <c r="F93" s="98" t="s">
        <v>3581</v>
      </c>
      <c r="G93" s="513">
        <v>0.37</v>
      </c>
      <c r="H93" s="99">
        <v>50</v>
      </c>
      <c r="I93" s="514" t="s">
        <v>3845</v>
      </c>
      <c r="J93" s="514" t="s">
        <v>3846</v>
      </c>
    </row>
    <row r="94" spans="1:10" x14ac:dyDescent="0.35">
      <c r="A94" s="611" t="s">
        <v>9</v>
      </c>
      <c r="B94" s="611"/>
      <c r="C94" s="550"/>
      <c r="D94" s="139">
        <v>1</v>
      </c>
      <c r="E94" s="139">
        <v>19</v>
      </c>
      <c r="F94" s="139"/>
      <c r="G94" s="523"/>
      <c r="H94" s="140">
        <f>SUM(H75:H93)</f>
        <v>950</v>
      </c>
      <c r="I94" s="140"/>
      <c r="J94" s="140"/>
    </row>
    <row r="95" spans="1:10" x14ac:dyDescent="0.35">
      <c r="A95" s="97">
        <v>11</v>
      </c>
      <c r="B95" s="136" t="s">
        <v>3847</v>
      </c>
      <c r="C95" s="548" t="s">
        <v>4269</v>
      </c>
      <c r="D95" s="98" t="s">
        <v>3848</v>
      </c>
      <c r="E95" s="98" t="s">
        <v>3849</v>
      </c>
      <c r="F95" s="98" t="s">
        <v>3630</v>
      </c>
      <c r="G95" s="513">
        <v>0.45</v>
      </c>
      <c r="H95" s="99">
        <v>50</v>
      </c>
      <c r="I95" s="514" t="s">
        <v>3850</v>
      </c>
      <c r="J95" s="514" t="s">
        <v>3851</v>
      </c>
    </row>
    <row r="96" spans="1:10" x14ac:dyDescent="0.35">
      <c r="A96" s="145"/>
      <c r="B96" s="141"/>
      <c r="C96" s="549"/>
      <c r="D96" s="98" t="s">
        <v>3848</v>
      </c>
      <c r="E96" s="98" t="s">
        <v>3852</v>
      </c>
      <c r="F96" s="98" t="s">
        <v>3630</v>
      </c>
      <c r="G96" s="513">
        <v>0.44</v>
      </c>
      <c r="H96" s="99">
        <v>50</v>
      </c>
      <c r="I96" s="514" t="s">
        <v>3853</v>
      </c>
      <c r="J96" s="514" t="s">
        <v>3854</v>
      </c>
    </row>
    <row r="97" spans="1:10" x14ac:dyDescent="0.35">
      <c r="A97" s="145"/>
      <c r="B97" s="141"/>
      <c r="C97" s="549"/>
      <c r="D97" s="98" t="s">
        <v>3855</v>
      </c>
      <c r="E97" s="98" t="s">
        <v>3856</v>
      </c>
      <c r="F97" s="98" t="s">
        <v>3630</v>
      </c>
      <c r="G97" s="513">
        <v>0.45</v>
      </c>
      <c r="H97" s="99">
        <v>50</v>
      </c>
      <c r="I97" s="514" t="s">
        <v>3857</v>
      </c>
      <c r="J97" s="514" t="s">
        <v>3858</v>
      </c>
    </row>
    <row r="98" spans="1:10" x14ac:dyDescent="0.35">
      <c r="A98" s="517"/>
      <c r="B98" s="143"/>
      <c r="C98" s="562"/>
      <c r="D98" s="98" t="s">
        <v>3855</v>
      </c>
      <c r="E98" s="98" t="s">
        <v>3859</v>
      </c>
      <c r="F98" s="98" t="s">
        <v>3630</v>
      </c>
      <c r="G98" s="513">
        <v>0.34</v>
      </c>
      <c r="H98" s="99">
        <v>50</v>
      </c>
      <c r="I98" s="514" t="s">
        <v>3860</v>
      </c>
      <c r="J98" s="514" t="s">
        <v>3861</v>
      </c>
    </row>
    <row r="99" spans="1:10" s="133" customFormat="1" x14ac:dyDescent="0.35">
      <c r="A99" s="605" t="s">
        <v>9</v>
      </c>
      <c r="B99" s="605"/>
      <c r="C99" s="127"/>
      <c r="D99" s="151">
        <v>2</v>
      </c>
      <c r="E99" s="151">
        <v>4</v>
      </c>
      <c r="F99" s="151"/>
      <c r="G99" s="524"/>
      <c r="H99" s="152">
        <f>SUM(H95:H98)</f>
        <v>200</v>
      </c>
      <c r="I99" s="140"/>
      <c r="J99" s="140"/>
    </row>
    <row r="100" spans="1:10" s="133" customFormat="1" x14ac:dyDescent="0.35">
      <c r="A100" s="97">
        <v>12</v>
      </c>
      <c r="B100" s="525" t="s">
        <v>3862</v>
      </c>
      <c r="C100" s="566" t="s">
        <v>4270</v>
      </c>
      <c r="D100" s="98" t="s">
        <v>3863</v>
      </c>
      <c r="E100" s="98" t="s">
        <v>3864</v>
      </c>
      <c r="F100" s="98" t="s">
        <v>3630</v>
      </c>
      <c r="G100" s="513">
        <v>0.36</v>
      </c>
      <c r="H100" s="99">
        <v>80</v>
      </c>
      <c r="I100" s="514" t="s">
        <v>3865</v>
      </c>
      <c r="J100" s="514" t="s">
        <v>3866</v>
      </c>
    </row>
    <row r="101" spans="1:10" s="133" customFormat="1" x14ac:dyDescent="0.35">
      <c r="A101" s="517"/>
      <c r="B101" s="143"/>
      <c r="C101" s="562"/>
      <c r="D101" s="98" t="s">
        <v>3863</v>
      </c>
      <c r="E101" s="98" t="s">
        <v>3867</v>
      </c>
      <c r="F101" s="98" t="s">
        <v>3630</v>
      </c>
      <c r="G101" s="513">
        <v>0.39</v>
      </c>
      <c r="H101" s="99">
        <v>20</v>
      </c>
      <c r="I101" s="514" t="s">
        <v>3868</v>
      </c>
      <c r="J101" s="514" t="s">
        <v>3869</v>
      </c>
    </row>
    <row r="102" spans="1:10" s="133" customFormat="1" x14ac:dyDescent="0.35">
      <c r="A102" s="611" t="s">
        <v>9</v>
      </c>
      <c r="B102" s="611"/>
      <c r="C102" s="550"/>
      <c r="D102" s="139">
        <v>1</v>
      </c>
      <c r="E102" s="139">
        <v>2</v>
      </c>
      <c r="F102" s="139"/>
      <c r="G102" s="523"/>
      <c r="H102" s="140">
        <f>SUM(H100:H101)</f>
        <v>100</v>
      </c>
      <c r="I102" s="140"/>
      <c r="J102" s="140"/>
    </row>
    <row r="103" spans="1:10" x14ac:dyDescent="0.35">
      <c r="A103" s="97">
        <v>13</v>
      </c>
      <c r="B103" s="244" t="s">
        <v>3870</v>
      </c>
      <c r="C103" s="548" t="s">
        <v>4271</v>
      </c>
      <c r="D103" s="98" t="s">
        <v>3871</v>
      </c>
      <c r="E103" s="98" t="s">
        <v>3872</v>
      </c>
      <c r="F103" s="98" t="s">
        <v>3581</v>
      </c>
      <c r="G103" s="513">
        <v>0.4</v>
      </c>
      <c r="H103" s="99">
        <v>50</v>
      </c>
      <c r="I103" s="514" t="s">
        <v>3873</v>
      </c>
      <c r="J103" s="514" t="s">
        <v>3874</v>
      </c>
    </row>
    <row r="104" spans="1:10" x14ac:dyDescent="0.35">
      <c r="A104" s="145"/>
      <c r="B104" s="141"/>
      <c r="C104" s="549"/>
      <c r="D104" s="98" t="s">
        <v>3871</v>
      </c>
      <c r="E104" s="98" t="s">
        <v>3875</v>
      </c>
      <c r="F104" s="98" t="s">
        <v>3581</v>
      </c>
      <c r="G104" s="513">
        <v>0.44</v>
      </c>
      <c r="H104" s="99">
        <v>50</v>
      </c>
      <c r="I104" s="514" t="s">
        <v>3876</v>
      </c>
      <c r="J104" s="514" t="s">
        <v>3877</v>
      </c>
    </row>
    <row r="105" spans="1:10" x14ac:dyDescent="0.35">
      <c r="A105" s="611" t="s">
        <v>9</v>
      </c>
      <c r="B105" s="611"/>
      <c r="C105" s="550"/>
      <c r="D105" s="139">
        <v>1</v>
      </c>
      <c r="E105" s="139">
        <v>2</v>
      </c>
      <c r="F105" s="139"/>
      <c r="G105" s="523"/>
      <c r="H105" s="140">
        <f>SUM(H103:H104)</f>
        <v>100</v>
      </c>
      <c r="I105" s="140"/>
      <c r="J105" s="140"/>
    </row>
    <row r="106" spans="1:10" x14ac:dyDescent="0.35">
      <c r="A106" s="97">
        <v>14</v>
      </c>
      <c r="B106" s="244" t="s">
        <v>3878</v>
      </c>
      <c r="C106" s="548" t="s">
        <v>4272</v>
      </c>
      <c r="D106" s="98" t="s">
        <v>3879</v>
      </c>
      <c r="E106" s="98" t="s">
        <v>3880</v>
      </c>
      <c r="F106" s="98" t="s">
        <v>3630</v>
      </c>
      <c r="G106" s="513">
        <v>0.43</v>
      </c>
      <c r="H106" s="99">
        <v>800</v>
      </c>
      <c r="I106" s="514" t="s">
        <v>3881</v>
      </c>
      <c r="J106" s="514" t="s">
        <v>3882</v>
      </c>
    </row>
    <row r="107" spans="1:10" x14ac:dyDescent="0.35">
      <c r="A107" s="145"/>
      <c r="B107" s="141"/>
      <c r="C107" s="549"/>
      <c r="D107" s="98" t="s">
        <v>3879</v>
      </c>
      <c r="E107" s="98" t="s">
        <v>3883</v>
      </c>
      <c r="F107" s="98" t="s">
        <v>3630</v>
      </c>
      <c r="G107" s="513">
        <v>0.43</v>
      </c>
      <c r="H107" s="99">
        <v>800</v>
      </c>
      <c r="I107" s="514" t="s">
        <v>3884</v>
      </c>
      <c r="J107" s="514" t="s">
        <v>3885</v>
      </c>
    </row>
    <row r="108" spans="1:10" x14ac:dyDescent="0.35">
      <c r="A108" s="145"/>
      <c r="B108" s="141"/>
      <c r="C108" s="549"/>
      <c r="D108" s="98" t="s">
        <v>3879</v>
      </c>
      <c r="E108" s="98" t="s">
        <v>3886</v>
      </c>
      <c r="F108" s="98" t="s">
        <v>3630</v>
      </c>
      <c r="G108" s="513">
        <v>0.45</v>
      </c>
      <c r="H108" s="99">
        <v>400</v>
      </c>
      <c r="I108" s="514" t="s">
        <v>3887</v>
      </c>
      <c r="J108" s="514" t="s">
        <v>3888</v>
      </c>
    </row>
    <row r="109" spans="1:10" x14ac:dyDescent="0.35">
      <c r="A109" s="145"/>
      <c r="B109" s="141"/>
      <c r="C109" s="549"/>
      <c r="D109" s="98" t="s">
        <v>3879</v>
      </c>
      <c r="E109" s="98" t="s">
        <v>3889</v>
      </c>
      <c r="F109" s="98" t="s">
        <v>3630</v>
      </c>
      <c r="G109" s="513">
        <v>0.45</v>
      </c>
      <c r="H109" s="99">
        <v>500</v>
      </c>
      <c r="I109" s="514" t="s">
        <v>3890</v>
      </c>
      <c r="J109" s="514" t="s">
        <v>3891</v>
      </c>
    </row>
    <row r="110" spans="1:10" x14ac:dyDescent="0.35">
      <c r="A110" s="145"/>
      <c r="B110" s="141"/>
      <c r="C110" s="549"/>
      <c r="D110" s="98" t="s">
        <v>3879</v>
      </c>
      <c r="E110" s="98" t="s">
        <v>3892</v>
      </c>
      <c r="F110" s="98" t="s">
        <v>3630</v>
      </c>
      <c r="G110" s="513">
        <v>0.45</v>
      </c>
      <c r="H110" s="99">
        <v>500</v>
      </c>
      <c r="I110" s="514" t="s">
        <v>3893</v>
      </c>
      <c r="J110" s="514" t="s">
        <v>3894</v>
      </c>
    </row>
    <row r="111" spans="1:10" x14ac:dyDescent="0.35">
      <c r="A111" s="145"/>
      <c r="B111" s="141"/>
      <c r="C111" s="549"/>
      <c r="D111" s="98" t="s">
        <v>3879</v>
      </c>
      <c r="E111" s="98" t="s">
        <v>3895</v>
      </c>
      <c r="F111" s="98" t="s">
        <v>3630</v>
      </c>
      <c r="G111" s="513">
        <v>0.41</v>
      </c>
      <c r="H111" s="99">
        <v>500</v>
      </c>
      <c r="I111" s="514" t="s">
        <v>3896</v>
      </c>
      <c r="J111" s="514" t="s">
        <v>3897</v>
      </c>
    </row>
    <row r="112" spans="1:10" x14ac:dyDescent="0.35">
      <c r="A112" s="145"/>
      <c r="B112" s="141"/>
      <c r="C112" s="549"/>
      <c r="D112" s="98" t="s">
        <v>3898</v>
      </c>
      <c r="E112" s="98" t="s">
        <v>3899</v>
      </c>
      <c r="F112" s="98" t="s">
        <v>3630</v>
      </c>
      <c r="G112" s="513">
        <v>0.44</v>
      </c>
      <c r="H112" s="99">
        <v>80</v>
      </c>
      <c r="I112" s="514" t="s">
        <v>3900</v>
      </c>
      <c r="J112" s="514" t="s">
        <v>3901</v>
      </c>
    </row>
    <row r="113" spans="1:10" x14ac:dyDescent="0.35">
      <c r="A113" s="145"/>
      <c r="B113" s="141"/>
      <c r="C113" s="549"/>
      <c r="D113" s="98" t="s">
        <v>3898</v>
      </c>
      <c r="E113" s="98" t="s">
        <v>3902</v>
      </c>
      <c r="F113" s="98" t="s">
        <v>3630</v>
      </c>
      <c r="G113" s="513">
        <v>0.38</v>
      </c>
      <c r="H113" s="99">
        <v>80</v>
      </c>
      <c r="I113" s="514" t="s">
        <v>3903</v>
      </c>
      <c r="J113" s="514" t="s">
        <v>3904</v>
      </c>
    </row>
    <row r="114" spans="1:10" x14ac:dyDescent="0.35">
      <c r="A114" s="145"/>
      <c r="B114" s="141"/>
      <c r="C114" s="549"/>
      <c r="D114" s="98" t="s">
        <v>3898</v>
      </c>
      <c r="E114" s="98" t="s">
        <v>3905</v>
      </c>
      <c r="F114" s="98" t="s">
        <v>3630</v>
      </c>
      <c r="G114" s="513">
        <v>0.36</v>
      </c>
      <c r="H114" s="99">
        <v>80</v>
      </c>
      <c r="I114" s="514" t="s">
        <v>3906</v>
      </c>
      <c r="J114" s="514" t="s">
        <v>3907</v>
      </c>
    </row>
    <row r="115" spans="1:10" x14ac:dyDescent="0.35">
      <c r="A115" s="145"/>
      <c r="B115" s="141"/>
      <c r="C115" s="549"/>
      <c r="D115" s="97" t="s">
        <v>3898</v>
      </c>
      <c r="E115" s="97" t="s">
        <v>3908</v>
      </c>
      <c r="F115" s="97" t="s">
        <v>3630</v>
      </c>
      <c r="G115" s="526">
        <v>0.21</v>
      </c>
      <c r="H115" s="99">
        <v>40</v>
      </c>
      <c r="I115" s="514" t="s">
        <v>3909</v>
      </c>
      <c r="J115" s="514" t="s">
        <v>3910</v>
      </c>
    </row>
    <row r="116" spans="1:10" s="133" customFormat="1" x14ac:dyDescent="0.35">
      <c r="A116" s="606" t="s">
        <v>9</v>
      </c>
      <c r="B116" s="607"/>
      <c r="C116" s="565"/>
      <c r="D116" s="139">
        <v>2</v>
      </c>
      <c r="E116" s="139">
        <v>10</v>
      </c>
      <c r="F116" s="139"/>
      <c r="G116" s="523"/>
      <c r="H116" s="140">
        <f>SUM(H106:H115)</f>
        <v>3780</v>
      </c>
      <c r="I116" s="140"/>
      <c r="J116" s="140"/>
    </row>
    <row r="117" spans="1:10" x14ac:dyDescent="0.35">
      <c r="A117" s="97">
        <v>15</v>
      </c>
      <c r="B117" s="244" t="s">
        <v>3911</v>
      </c>
      <c r="C117" s="548" t="s">
        <v>4273</v>
      </c>
      <c r="D117" s="98" t="s">
        <v>3912</v>
      </c>
      <c r="E117" s="98" t="s">
        <v>3913</v>
      </c>
      <c r="F117" s="98" t="s">
        <v>3581</v>
      </c>
      <c r="G117" s="513">
        <v>0.38</v>
      </c>
      <c r="H117" s="99">
        <v>50</v>
      </c>
      <c r="I117" s="514" t="s">
        <v>3914</v>
      </c>
      <c r="J117" s="514" t="s">
        <v>3915</v>
      </c>
    </row>
    <row r="118" spans="1:10" x14ac:dyDescent="0.35">
      <c r="A118" s="145"/>
      <c r="B118" s="141"/>
      <c r="C118" s="549"/>
      <c r="D118" s="98" t="s">
        <v>3912</v>
      </c>
      <c r="E118" s="98" t="s">
        <v>3916</v>
      </c>
      <c r="F118" s="98" t="s">
        <v>3581</v>
      </c>
      <c r="G118" s="513">
        <v>0.45</v>
      </c>
      <c r="H118" s="99">
        <v>50</v>
      </c>
      <c r="I118" s="514" t="s">
        <v>3917</v>
      </c>
      <c r="J118" s="514" t="s">
        <v>3918</v>
      </c>
    </row>
    <row r="119" spans="1:10" x14ac:dyDescent="0.35">
      <c r="A119" s="145"/>
      <c r="B119" s="141"/>
      <c r="C119" s="549"/>
      <c r="D119" s="98" t="s">
        <v>3912</v>
      </c>
      <c r="E119" s="98" t="s">
        <v>3919</v>
      </c>
      <c r="F119" s="98" t="s">
        <v>3581</v>
      </c>
      <c r="G119" s="513">
        <v>0.37</v>
      </c>
      <c r="H119" s="99">
        <v>50</v>
      </c>
      <c r="I119" s="514" t="s">
        <v>3920</v>
      </c>
      <c r="J119" s="514" t="s">
        <v>3921</v>
      </c>
    </row>
    <row r="120" spans="1:10" x14ac:dyDescent="0.35">
      <c r="A120" s="145"/>
      <c r="B120" s="141"/>
      <c r="C120" s="549"/>
      <c r="D120" s="98" t="s">
        <v>3912</v>
      </c>
      <c r="E120" s="98" t="s">
        <v>3922</v>
      </c>
      <c r="F120" s="98" t="s">
        <v>3581</v>
      </c>
      <c r="G120" s="513">
        <v>0.44</v>
      </c>
      <c r="H120" s="99">
        <v>50</v>
      </c>
      <c r="I120" s="514" t="s">
        <v>3923</v>
      </c>
      <c r="J120" s="514" t="s">
        <v>3924</v>
      </c>
    </row>
    <row r="121" spans="1:10" x14ac:dyDescent="0.35">
      <c r="A121" s="145"/>
      <c r="B121" s="141"/>
      <c r="C121" s="549"/>
      <c r="D121" s="98" t="s">
        <v>3912</v>
      </c>
      <c r="E121" s="98" t="s">
        <v>3925</v>
      </c>
      <c r="F121" s="98" t="s">
        <v>3581</v>
      </c>
      <c r="G121" s="513">
        <v>0.42</v>
      </c>
      <c r="H121" s="99">
        <v>50</v>
      </c>
      <c r="I121" s="514" t="s">
        <v>3926</v>
      </c>
      <c r="J121" s="514" t="s">
        <v>3927</v>
      </c>
    </row>
    <row r="122" spans="1:10" x14ac:dyDescent="0.35">
      <c r="A122" s="145"/>
      <c r="B122" s="141"/>
      <c r="C122" s="549"/>
      <c r="D122" s="98" t="s">
        <v>3912</v>
      </c>
      <c r="E122" s="98" t="s">
        <v>3928</v>
      </c>
      <c r="F122" s="98" t="s">
        <v>3581</v>
      </c>
      <c r="G122" s="513">
        <v>0.34</v>
      </c>
      <c r="H122" s="99">
        <v>50</v>
      </c>
      <c r="I122" s="514" t="s">
        <v>3929</v>
      </c>
      <c r="J122" s="514" t="s">
        <v>3930</v>
      </c>
    </row>
    <row r="123" spans="1:10" x14ac:dyDescent="0.35">
      <c r="A123" s="145"/>
      <c r="B123" s="141"/>
      <c r="C123" s="549"/>
      <c r="D123" s="98" t="s">
        <v>3912</v>
      </c>
      <c r="E123" s="98" t="s">
        <v>3931</v>
      </c>
      <c r="F123" s="98" t="s">
        <v>3581</v>
      </c>
      <c r="G123" s="513">
        <v>0.33</v>
      </c>
      <c r="H123" s="99">
        <v>50</v>
      </c>
      <c r="I123" s="514" t="s">
        <v>3932</v>
      </c>
      <c r="J123" s="514" t="s">
        <v>3933</v>
      </c>
    </row>
    <row r="124" spans="1:10" x14ac:dyDescent="0.35">
      <c r="A124" s="145"/>
      <c r="B124" s="141"/>
      <c r="C124" s="549"/>
      <c r="D124" s="98" t="s">
        <v>3912</v>
      </c>
      <c r="E124" s="98" t="s">
        <v>3934</v>
      </c>
      <c r="F124" s="98" t="s">
        <v>3581</v>
      </c>
      <c r="G124" s="513">
        <v>0.36</v>
      </c>
      <c r="H124" s="99">
        <v>50</v>
      </c>
      <c r="I124" s="514" t="s">
        <v>3935</v>
      </c>
      <c r="J124" s="514" t="s">
        <v>3936</v>
      </c>
    </row>
    <row r="125" spans="1:10" x14ac:dyDescent="0.35">
      <c r="A125" s="145"/>
      <c r="B125" s="141"/>
      <c r="C125" s="549"/>
      <c r="D125" s="98" t="s">
        <v>3912</v>
      </c>
      <c r="E125" s="98" t="s">
        <v>3937</v>
      </c>
      <c r="F125" s="98" t="s">
        <v>3581</v>
      </c>
      <c r="G125" s="513">
        <v>0.4</v>
      </c>
      <c r="H125" s="99">
        <v>50</v>
      </c>
      <c r="I125" s="514" t="s">
        <v>3938</v>
      </c>
      <c r="J125" s="514" t="s">
        <v>3939</v>
      </c>
    </row>
    <row r="126" spans="1:10" s="133" customFormat="1" x14ac:dyDescent="0.35">
      <c r="A126" s="611" t="s">
        <v>9</v>
      </c>
      <c r="B126" s="611"/>
      <c r="C126" s="550"/>
      <c r="D126" s="139">
        <v>1</v>
      </c>
      <c r="E126" s="139">
        <v>9</v>
      </c>
      <c r="F126" s="139"/>
      <c r="G126" s="523"/>
      <c r="H126" s="140">
        <f>SUM(H117:H125)</f>
        <v>450</v>
      </c>
      <c r="I126" s="140"/>
      <c r="J126" s="140"/>
    </row>
    <row r="127" spans="1:10" x14ac:dyDescent="0.35">
      <c r="A127" s="145">
        <v>16</v>
      </c>
      <c r="B127" s="141" t="s">
        <v>3940</v>
      </c>
      <c r="C127" s="549" t="s">
        <v>4274</v>
      </c>
      <c r="D127" s="98" t="s">
        <v>3941</v>
      </c>
      <c r="E127" s="27" t="s">
        <v>3942</v>
      </c>
      <c r="F127" s="27" t="s">
        <v>3630</v>
      </c>
      <c r="G127" s="527">
        <v>0.45</v>
      </c>
      <c r="H127" s="99">
        <v>100</v>
      </c>
      <c r="I127" s="514" t="s">
        <v>3943</v>
      </c>
      <c r="J127" s="514" t="s">
        <v>3944</v>
      </c>
    </row>
    <row r="128" spans="1:10" x14ac:dyDescent="0.35">
      <c r="A128" s="145"/>
      <c r="B128" s="141"/>
      <c r="C128" s="549"/>
      <c r="D128" s="98" t="s">
        <v>3941</v>
      </c>
      <c r="E128" s="27" t="s">
        <v>3945</v>
      </c>
      <c r="F128" s="27" t="s">
        <v>3630</v>
      </c>
      <c r="G128" s="527">
        <v>0.41</v>
      </c>
      <c r="H128" s="99">
        <v>100</v>
      </c>
      <c r="I128" s="514" t="s">
        <v>3946</v>
      </c>
      <c r="J128" s="514" t="s">
        <v>3947</v>
      </c>
    </row>
    <row r="129" spans="1:10" x14ac:dyDescent="0.35">
      <c r="A129" s="145"/>
      <c r="B129" s="141"/>
      <c r="C129" s="549"/>
      <c r="D129" s="98" t="s">
        <v>3941</v>
      </c>
      <c r="E129" s="27" t="s">
        <v>3948</v>
      </c>
      <c r="F129" s="27" t="s">
        <v>3630</v>
      </c>
      <c r="G129" s="527">
        <v>0.43</v>
      </c>
      <c r="H129" s="99">
        <v>100</v>
      </c>
      <c r="I129" s="514" t="s">
        <v>3949</v>
      </c>
      <c r="J129" s="514" t="s">
        <v>3950</v>
      </c>
    </row>
    <row r="130" spans="1:10" x14ac:dyDescent="0.35">
      <c r="A130" s="145"/>
      <c r="B130" s="141"/>
      <c r="C130" s="549"/>
      <c r="D130" s="98" t="s">
        <v>3941</v>
      </c>
      <c r="E130" s="27" t="s">
        <v>3951</v>
      </c>
      <c r="F130" s="27" t="s">
        <v>3630</v>
      </c>
      <c r="G130" s="527">
        <v>0.4</v>
      </c>
      <c r="H130" s="99">
        <v>100</v>
      </c>
      <c r="I130" s="514" t="s">
        <v>3952</v>
      </c>
      <c r="J130" s="514" t="s">
        <v>3953</v>
      </c>
    </row>
    <row r="131" spans="1:10" x14ac:dyDescent="0.35">
      <c r="A131" s="145"/>
      <c r="B131" s="141"/>
      <c r="C131" s="549"/>
      <c r="D131" s="98" t="s">
        <v>3941</v>
      </c>
      <c r="E131" s="27" t="s">
        <v>3954</v>
      </c>
      <c r="F131" s="27" t="s">
        <v>3630</v>
      </c>
      <c r="G131" s="527">
        <v>0.41</v>
      </c>
      <c r="H131" s="99">
        <v>100</v>
      </c>
      <c r="I131" s="514" t="s">
        <v>3955</v>
      </c>
      <c r="J131" s="514" t="s">
        <v>3956</v>
      </c>
    </row>
    <row r="132" spans="1:10" x14ac:dyDescent="0.35">
      <c r="A132" s="145"/>
      <c r="B132" s="141"/>
      <c r="C132" s="549"/>
      <c r="D132" s="98" t="s">
        <v>3941</v>
      </c>
      <c r="E132" s="27" t="s">
        <v>3957</v>
      </c>
      <c r="F132" s="27" t="s">
        <v>3630</v>
      </c>
      <c r="G132" s="527">
        <v>0.37</v>
      </c>
      <c r="H132" s="99">
        <v>100</v>
      </c>
      <c r="I132" s="514" t="s">
        <v>3958</v>
      </c>
      <c r="J132" s="514" t="s">
        <v>3959</v>
      </c>
    </row>
    <row r="133" spans="1:10" x14ac:dyDescent="0.35">
      <c r="A133" s="145"/>
      <c r="B133" s="141"/>
      <c r="C133" s="549"/>
      <c r="D133" s="98" t="s">
        <v>3941</v>
      </c>
      <c r="E133" s="27" t="s">
        <v>3960</v>
      </c>
      <c r="F133" s="27" t="s">
        <v>3630</v>
      </c>
      <c r="G133" s="527">
        <v>0.45</v>
      </c>
      <c r="H133" s="99">
        <v>100</v>
      </c>
      <c r="I133" s="514" t="s">
        <v>3961</v>
      </c>
      <c r="J133" s="514" t="s">
        <v>3962</v>
      </c>
    </row>
    <row r="134" spans="1:10" x14ac:dyDescent="0.35">
      <c r="A134" s="145"/>
      <c r="B134" s="141"/>
      <c r="C134" s="549"/>
      <c r="D134" s="98" t="s">
        <v>3941</v>
      </c>
      <c r="E134" s="27" t="s">
        <v>3963</v>
      </c>
      <c r="F134" s="27" t="s">
        <v>3630</v>
      </c>
      <c r="G134" s="527">
        <v>0.42</v>
      </c>
      <c r="H134" s="99">
        <v>100</v>
      </c>
      <c r="I134" s="514" t="s">
        <v>3964</v>
      </c>
      <c r="J134" s="514" t="s">
        <v>3965</v>
      </c>
    </row>
    <row r="135" spans="1:10" x14ac:dyDescent="0.35">
      <c r="A135" s="145"/>
      <c r="B135" s="141"/>
      <c r="C135" s="549"/>
      <c r="D135" s="98" t="s">
        <v>3941</v>
      </c>
      <c r="E135" s="27" t="s">
        <v>3966</v>
      </c>
      <c r="F135" s="27" t="s">
        <v>3630</v>
      </c>
      <c r="G135" s="527">
        <v>0.41</v>
      </c>
      <c r="H135" s="99">
        <v>100</v>
      </c>
      <c r="I135" s="514" t="s">
        <v>3967</v>
      </c>
      <c r="J135" s="514" t="s">
        <v>3968</v>
      </c>
    </row>
    <row r="136" spans="1:10" x14ac:dyDescent="0.35">
      <c r="A136" s="145"/>
      <c r="B136" s="141"/>
      <c r="C136" s="549"/>
      <c r="D136" s="98" t="s">
        <v>3941</v>
      </c>
      <c r="E136" s="27" t="s">
        <v>3969</v>
      </c>
      <c r="F136" s="27" t="s">
        <v>3630</v>
      </c>
      <c r="G136" s="527">
        <v>0.42</v>
      </c>
      <c r="H136" s="99">
        <v>100</v>
      </c>
      <c r="I136" s="514" t="s">
        <v>3970</v>
      </c>
      <c r="J136" s="514" t="s">
        <v>3971</v>
      </c>
    </row>
    <row r="137" spans="1:10" x14ac:dyDescent="0.35">
      <c r="A137" s="145"/>
      <c r="B137" s="141"/>
      <c r="C137" s="549"/>
      <c r="D137" s="98" t="s">
        <v>3941</v>
      </c>
      <c r="E137" s="27" t="s">
        <v>3972</v>
      </c>
      <c r="F137" s="27" t="s">
        <v>3630</v>
      </c>
      <c r="G137" s="527">
        <v>0.39</v>
      </c>
      <c r="H137" s="99">
        <v>100</v>
      </c>
      <c r="I137" s="514" t="s">
        <v>3973</v>
      </c>
      <c r="J137" s="514" t="s">
        <v>3974</v>
      </c>
    </row>
    <row r="138" spans="1:10" x14ac:dyDescent="0.35">
      <c r="A138" s="145"/>
      <c r="B138" s="141"/>
      <c r="C138" s="549"/>
      <c r="D138" s="98" t="s">
        <v>3941</v>
      </c>
      <c r="E138" s="27" t="s">
        <v>3975</v>
      </c>
      <c r="F138" s="27" t="s">
        <v>3630</v>
      </c>
      <c r="G138" s="527">
        <v>0.31</v>
      </c>
      <c r="H138" s="99">
        <v>100</v>
      </c>
      <c r="I138" s="514" t="s">
        <v>3976</v>
      </c>
      <c r="J138" s="514" t="s">
        <v>3977</v>
      </c>
    </row>
    <row r="139" spans="1:10" x14ac:dyDescent="0.35">
      <c r="A139" s="145"/>
      <c r="B139" s="141"/>
      <c r="C139" s="549"/>
      <c r="D139" s="98" t="s">
        <v>3941</v>
      </c>
      <c r="E139" s="27" t="s">
        <v>3978</v>
      </c>
      <c r="F139" s="27" t="s">
        <v>3630</v>
      </c>
      <c r="G139" s="527">
        <v>0.42</v>
      </c>
      <c r="H139" s="99">
        <v>100</v>
      </c>
      <c r="I139" s="514" t="s">
        <v>3979</v>
      </c>
      <c r="J139" s="514" t="s">
        <v>3980</v>
      </c>
    </row>
    <row r="140" spans="1:10" x14ac:dyDescent="0.35">
      <c r="A140" s="145"/>
      <c r="B140" s="141"/>
      <c r="C140" s="549"/>
      <c r="D140" s="98" t="s">
        <v>3941</v>
      </c>
      <c r="E140" s="27" t="s">
        <v>3981</v>
      </c>
      <c r="F140" s="27" t="s">
        <v>3630</v>
      </c>
      <c r="G140" s="527">
        <v>0.23</v>
      </c>
      <c r="H140" s="99">
        <v>100</v>
      </c>
      <c r="I140" s="514" t="s">
        <v>3982</v>
      </c>
      <c r="J140" s="514" t="s">
        <v>3983</v>
      </c>
    </row>
    <row r="141" spans="1:10" x14ac:dyDescent="0.35">
      <c r="A141" s="145"/>
      <c r="B141" s="141"/>
      <c r="C141" s="549"/>
      <c r="D141" s="98" t="s">
        <v>3941</v>
      </c>
      <c r="E141" s="27" t="s">
        <v>3984</v>
      </c>
      <c r="F141" s="27" t="s">
        <v>3630</v>
      </c>
      <c r="G141" s="527">
        <v>0.4</v>
      </c>
      <c r="H141" s="99">
        <v>100</v>
      </c>
      <c r="I141" s="514" t="s">
        <v>3985</v>
      </c>
      <c r="J141" s="514" t="s">
        <v>3986</v>
      </c>
    </row>
    <row r="142" spans="1:10" x14ac:dyDescent="0.35">
      <c r="A142" s="145"/>
      <c r="B142" s="141"/>
      <c r="C142" s="549"/>
      <c r="D142" s="98" t="s">
        <v>3941</v>
      </c>
      <c r="E142" s="27" t="s">
        <v>3987</v>
      </c>
      <c r="F142" s="27" t="s">
        <v>3630</v>
      </c>
      <c r="G142" s="527">
        <v>0.23</v>
      </c>
      <c r="H142" s="99">
        <v>100</v>
      </c>
      <c r="I142" s="514" t="s">
        <v>3988</v>
      </c>
      <c r="J142" s="514" t="s">
        <v>3989</v>
      </c>
    </row>
    <row r="143" spans="1:10" x14ac:dyDescent="0.35">
      <c r="A143" s="145"/>
      <c r="B143" s="141"/>
      <c r="C143" s="549"/>
      <c r="D143" s="98" t="s">
        <v>3941</v>
      </c>
      <c r="E143" s="27" t="s">
        <v>3990</v>
      </c>
      <c r="F143" s="27" t="s">
        <v>3630</v>
      </c>
      <c r="G143" s="527">
        <v>0.22</v>
      </c>
      <c r="H143" s="99">
        <v>100</v>
      </c>
      <c r="I143" s="514" t="s">
        <v>3991</v>
      </c>
      <c r="J143" s="514" t="s">
        <v>3992</v>
      </c>
    </row>
    <row r="144" spans="1:10" x14ac:dyDescent="0.35">
      <c r="A144" s="145"/>
      <c r="B144" s="141"/>
      <c r="C144" s="549"/>
      <c r="D144" s="98" t="s">
        <v>3941</v>
      </c>
      <c r="E144" s="27" t="s">
        <v>3993</v>
      </c>
      <c r="F144" s="27" t="s">
        <v>3630</v>
      </c>
      <c r="G144" s="527">
        <v>0.23</v>
      </c>
      <c r="H144" s="99">
        <v>100</v>
      </c>
      <c r="I144" s="514" t="s">
        <v>3994</v>
      </c>
      <c r="J144" s="514" t="s">
        <v>3995</v>
      </c>
    </row>
    <row r="145" spans="1:10" x14ac:dyDescent="0.35">
      <c r="A145" s="145"/>
      <c r="B145" s="141"/>
      <c r="C145" s="549"/>
      <c r="D145" s="98" t="s">
        <v>3941</v>
      </c>
      <c r="E145" s="27" t="s">
        <v>3996</v>
      </c>
      <c r="F145" s="27" t="s">
        <v>3630</v>
      </c>
      <c r="G145" s="527">
        <v>0.2</v>
      </c>
      <c r="H145" s="99">
        <v>100</v>
      </c>
      <c r="I145" s="514" t="s">
        <v>3997</v>
      </c>
      <c r="J145" s="514" t="s">
        <v>3998</v>
      </c>
    </row>
    <row r="146" spans="1:10" x14ac:dyDescent="0.35">
      <c r="A146" s="145"/>
      <c r="B146" s="141"/>
      <c r="C146" s="549"/>
      <c r="D146" s="98" t="s">
        <v>3941</v>
      </c>
      <c r="E146" s="27" t="s">
        <v>3999</v>
      </c>
      <c r="F146" s="27" t="s">
        <v>3630</v>
      </c>
      <c r="G146" s="527">
        <v>0.32</v>
      </c>
      <c r="H146" s="99">
        <v>100</v>
      </c>
      <c r="I146" s="514" t="s">
        <v>4000</v>
      </c>
      <c r="J146" s="514" t="s">
        <v>4001</v>
      </c>
    </row>
    <row r="147" spans="1:10" x14ac:dyDescent="0.35">
      <c r="A147" s="145"/>
      <c r="B147" s="141"/>
      <c r="C147" s="549"/>
      <c r="D147" s="98" t="s">
        <v>4002</v>
      </c>
      <c r="E147" s="27" t="s">
        <v>4003</v>
      </c>
      <c r="F147" s="27" t="s">
        <v>3630</v>
      </c>
      <c r="G147" s="527">
        <v>0.43</v>
      </c>
      <c r="H147" s="99">
        <v>100</v>
      </c>
      <c r="I147" s="514" t="s">
        <v>4004</v>
      </c>
      <c r="J147" s="514" t="s">
        <v>4005</v>
      </c>
    </row>
    <row r="148" spans="1:10" x14ac:dyDescent="0.35">
      <c r="A148" s="145"/>
      <c r="B148" s="141"/>
      <c r="C148" s="549"/>
      <c r="D148" s="98" t="s">
        <v>4002</v>
      </c>
      <c r="E148" s="27" t="s">
        <v>4006</v>
      </c>
      <c r="F148" s="27" t="s">
        <v>3630</v>
      </c>
      <c r="G148" s="527">
        <v>0.39</v>
      </c>
      <c r="H148" s="99">
        <v>100</v>
      </c>
      <c r="I148" s="514" t="s">
        <v>4007</v>
      </c>
      <c r="J148" s="514" t="s">
        <v>4008</v>
      </c>
    </row>
    <row r="149" spans="1:10" x14ac:dyDescent="0.35">
      <c r="A149" s="145"/>
      <c r="B149" s="141"/>
      <c r="C149" s="549"/>
      <c r="D149" s="98" t="s">
        <v>4002</v>
      </c>
      <c r="E149" s="27" t="s">
        <v>4009</v>
      </c>
      <c r="F149" s="27" t="s">
        <v>3630</v>
      </c>
      <c r="G149" s="527">
        <v>0.36</v>
      </c>
      <c r="H149" s="99">
        <v>100</v>
      </c>
      <c r="I149" s="514" t="s">
        <v>4010</v>
      </c>
      <c r="J149" s="514" t="s">
        <v>4011</v>
      </c>
    </row>
    <row r="150" spans="1:10" x14ac:dyDescent="0.35">
      <c r="A150" s="145"/>
      <c r="B150" s="141"/>
      <c r="C150" s="549"/>
      <c r="D150" s="98" t="s">
        <v>4002</v>
      </c>
      <c r="E150" s="27" t="s">
        <v>4012</v>
      </c>
      <c r="F150" s="27" t="s">
        <v>3630</v>
      </c>
      <c r="G150" s="527">
        <v>0.38</v>
      </c>
      <c r="H150" s="99">
        <v>100</v>
      </c>
      <c r="I150" s="514" t="s">
        <v>4013</v>
      </c>
      <c r="J150" s="514" t="s">
        <v>4014</v>
      </c>
    </row>
    <row r="151" spans="1:10" x14ac:dyDescent="0.35">
      <c r="A151" s="145"/>
      <c r="B151" s="141"/>
      <c r="C151" s="549"/>
      <c r="D151" s="98" t="s">
        <v>4002</v>
      </c>
      <c r="E151" s="27" t="s">
        <v>4015</v>
      </c>
      <c r="F151" s="27" t="s">
        <v>3630</v>
      </c>
      <c r="G151" s="527">
        <v>0.43</v>
      </c>
      <c r="H151" s="99">
        <v>100</v>
      </c>
      <c r="I151" s="514" t="s">
        <v>4016</v>
      </c>
      <c r="J151" s="514" t="s">
        <v>4017</v>
      </c>
    </row>
    <row r="152" spans="1:10" x14ac:dyDescent="0.35">
      <c r="A152" s="145"/>
      <c r="B152" s="141"/>
      <c r="C152" s="549"/>
      <c r="D152" s="98" t="s">
        <v>4002</v>
      </c>
      <c r="E152" s="27" t="s">
        <v>4018</v>
      </c>
      <c r="F152" s="27" t="s">
        <v>3630</v>
      </c>
      <c r="G152" s="527">
        <v>0.38</v>
      </c>
      <c r="H152" s="99">
        <v>100</v>
      </c>
      <c r="I152" s="514" t="s">
        <v>4019</v>
      </c>
      <c r="J152" s="514" t="s">
        <v>4020</v>
      </c>
    </row>
    <row r="153" spans="1:10" x14ac:dyDescent="0.35">
      <c r="A153" s="145"/>
      <c r="B153" s="141"/>
      <c r="C153" s="549"/>
      <c r="D153" s="98" t="s">
        <v>4002</v>
      </c>
      <c r="E153" s="27" t="s">
        <v>4021</v>
      </c>
      <c r="F153" s="27" t="s">
        <v>3581</v>
      </c>
      <c r="G153" s="527">
        <v>0.39</v>
      </c>
      <c r="H153" s="99">
        <v>100</v>
      </c>
      <c r="I153" s="514" t="s">
        <v>4022</v>
      </c>
      <c r="J153" s="514" t="s">
        <v>4023</v>
      </c>
    </row>
    <row r="154" spans="1:10" x14ac:dyDescent="0.35">
      <c r="A154" s="145"/>
      <c r="B154" s="141"/>
      <c r="C154" s="549"/>
      <c r="D154" s="98" t="s">
        <v>4002</v>
      </c>
      <c r="E154" s="27" t="s">
        <v>4024</v>
      </c>
      <c r="F154" s="27" t="s">
        <v>3581</v>
      </c>
      <c r="G154" s="527">
        <v>0.39</v>
      </c>
      <c r="H154" s="99">
        <v>100</v>
      </c>
      <c r="I154" s="514" t="s">
        <v>4025</v>
      </c>
      <c r="J154" s="514" t="s">
        <v>4026</v>
      </c>
    </row>
    <row r="155" spans="1:10" x14ac:dyDescent="0.35">
      <c r="A155" s="145"/>
      <c r="B155" s="141"/>
      <c r="C155" s="549"/>
      <c r="D155" s="98" t="s">
        <v>4002</v>
      </c>
      <c r="E155" s="27" t="s">
        <v>4027</v>
      </c>
      <c r="F155" s="27" t="s">
        <v>3581</v>
      </c>
      <c r="G155" s="527">
        <v>0.2</v>
      </c>
      <c r="H155" s="99">
        <v>100</v>
      </c>
      <c r="I155" s="514" t="s">
        <v>4028</v>
      </c>
      <c r="J155" s="514" t="s">
        <v>4029</v>
      </c>
    </row>
    <row r="156" spans="1:10" x14ac:dyDescent="0.35">
      <c r="A156" s="145"/>
      <c r="B156" s="141"/>
      <c r="C156" s="549"/>
      <c r="D156" s="98" t="s">
        <v>4002</v>
      </c>
      <c r="E156" s="27" t="s">
        <v>4030</v>
      </c>
      <c r="F156" s="27" t="s">
        <v>3630</v>
      </c>
      <c r="G156" s="527">
        <v>0.41</v>
      </c>
      <c r="H156" s="99">
        <v>100</v>
      </c>
      <c r="I156" s="514" t="s">
        <v>4031</v>
      </c>
      <c r="J156" s="514" t="s">
        <v>4032</v>
      </c>
    </row>
    <row r="157" spans="1:10" x14ac:dyDescent="0.35">
      <c r="A157" s="145"/>
      <c r="B157" s="141"/>
      <c r="C157" s="549"/>
      <c r="D157" s="98" t="s">
        <v>4002</v>
      </c>
      <c r="E157" s="27" t="s">
        <v>4033</v>
      </c>
      <c r="F157" s="27" t="s">
        <v>3630</v>
      </c>
      <c r="G157" s="527">
        <v>0.33</v>
      </c>
      <c r="H157" s="99">
        <v>100</v>
      </c>
      <c r="I157" s="514" t="s">
        <v>4034</v>
      </c>
      <c r="J157" s="514" t="s">
        <v>4035</v>
      </c>
    </row>
    <row r="158" spans="1:10" x14ac:dyDescent="0.35">
      <c r="A158" s="145"/>
      <c r="B158" s="141"/>
      <c r="C158" s="549"/>
      <c r="D158" s="98" t="s">
        <v>4002</v>
      </c>
      <c r="E158" s="27" t="s">
        <v>4036</v>
      </c>
      <c r="F158" s="27" t="s">
        <v>3630</v>
      </c>
      <c r="G158" s="527">
        <v>0.39</v>
      </c>
      <c r="H158" s="99">
        <v>100</v>
      </c>
      <c r="I158" s="514" t="s">
        <v>4037</v>
      </c>
      <c r="J158" s="514" t="s">
        <v>4038</v>
      </c>
    </row>
    <row r="159" spans="1:10" x14ac:dyDescent="0.35">
      <c r="A159" s="145"/>
      <c r="B159" s="141"/>
      <c r="C159" s="549"/>
      <c r="D159" s="98" t="s">
        <v>4002</v>
      </c>
      <c r="E159" s="27" t="s">
        <v>4039</v>
      </c>
      <c r="F159" s="27" t="s">
        <v>3630</v>
      </c>
      <c r="G159" s="527">
        <v>0.22</v>
      </c>
      <c r="H159" s="99">
        <v>100</v>
      </c>
      <c r="I159" s="514" t="s">
        <v>4040</v>
      </c>
      <c r="J159" s="514" t="s">
        <v>4041</v>
      </c>
    </row>
    <row r="160" spans="1:10" x14ac:dyDescent="0.35">
      <c r="A160" s="145"/>
      <c r="B160" s="141"/>
      <c r="C160" s="549"/>
      <c r="D160" s="98" t="s">
        <v>4002</v>
      </c>
      <c r="E160" s="27" t="s">
        <v>4042</v>
      </c>
      <c r="F160" s="27" t="s">
        <v>3630</v>
      </c>
      <c r="G160" s="527">
        <v>0.27</v>
      </c>
      <c r="H160" s="99">
        <v>100</v>
      </c>
      <c r="I160" s="514" t="s">
        <v>4043</v>
      </c>
      <c r="J160" s="514" t="s">
        <v>4044</v>
      </c>
    </row>
    <row r="161" spans="1:10" x14ac:dyDescent="0.35">
      <c r="A161" s="145"/>
      <c r="B161" s="141"/>
      <c r="C161" s="549"/>
      <c r="D161" s="98" t="s">
        <v>4002</v>
      </c>
      <c r="E161" s="27" t="s">
        <v>4045</v>
      </c>
      <c r="F161" s="27" t="s">
        <v>3630</v>
      </c>
      <c r="G161" s="527">
        <v>0.27</v>
      </c>
      <c r="H161" s="99">
        <v>100</v>
      </c>
      <c r="I161" s="514" t="s">
        <v>4046</v>
      </c>
      <c r="J161" s="514" t="s">
        <v>4047</v>
      </c>
    </row>
    <row r="162" spans="1:10" x14ac:dyDescent="0.35">
      <c r="A162" s="145"/>
      <c r="B162" s="141"/>
      <c r="C162" s="549"/>
      <c r="D162" s="98" t="s">
        <v>4002</v>
      </c>
      <c r="E162" s="27" t="s">
        <v>4048</v>
      </c>
      <c r="F162" s="27" t="s">
        <v>3630</v>
      </c>
      <c r="G162" s="527">
        <v>0.22</v>
      </c>
      <c r="H162" s="99">
        <v>100</v>
      </c>
      <c r="I162" s="514" t="s">
        <v>4049</v>
      </c>
      <c r="J162" s="514" t="s">
        <v>4050</v>
      </c>
    </row>
    <row r="163" spans="1:10" x14ac:dyDescent="0.35">
      <c r="A163" s="145"/>
      <c r="B163" s="141"/>
      <c r="C163" s="549"/>
      <c r="D163" s="98" t="s">
        <v>4002</v>
      </c>
      <c r="E163" s="27" t="s">
        <v>4051</v>
      </c>
      <c r="F163" s="27" t="s">
        <v>3630</v>
      </c>
      <c r="G163" s="527">
        <v>0.23</v>
      </c>
      <c r="H163" s="99">
        <v>100</v>
      </c>
      <c r="I163" s="514" t="s">
        <v>4052</v>
      </c>
      <c r="J163" s="514" t="s">
        <v>4053</v>
      </c>
    </row>
    <row r="164" spans="1:10" x14ac:dyDescent="0.35">
      <c r="A164" s="145"/>
      <c r="B164" s="141"/>
      <c r="C164" s="549"/>
      <c r="D164" s="98" t="s">
        <v>4002</v>
      </c>
      <c r="E164" s="27" t="s">
        <v>4054</v>
      </c>
      <c r="F164" s="27" t="s">
        <v>3630</v>
      </c>
      <c r="G164" s="527">
        <v>0.19</v>
      </c>
      <c r="H164" s="99">
        <v>100</v>
      </c>
      <c r="I164" s="514" t="s">
        <v>4055</v>
      </c>
      <c r="J164" s="514" t="s">
        <v>4056</v>
      </c>
    </row>
    <row r="165" spans="1:10" x14ac:dyDescent="0.35">
      <c r="A165" s="145"/>
      <c r="B165" s="141"/>
      <c r="C165" s="549"/>
      <c r="D165" s="98" t="s">
        <v>4002</v>
      </c>
      <c r="E165" s="27" t="s">
        <v>4057</v>
      </c>
      <c r="F165" s="27" t="s">
        <v>3630</v>
      </c>
      <c r="G165" s="527">
        <v>0.31</v>
      </c>
      <c r="H165" s="99">
        <v>100</v>
      </c>
      <c r="I165" s="514" t="s">
        <v>4058</v>
      </c>
      <c r="J165" s="514" t="s">
        <v>4059</v>
      </c>
    </row>
    <row r="166" spans="1:10" s="133" customFormat="1" x14ac:dyDescent="0.35">
      <c r="A166" s="611" t="s">
        <v>9</v>
      </c>
      <c r="B166" s="611"/>
      <c r="C166" s="550"/>
      <c r="D166" s="139">
        <v>2</v>
      </c>
      <c r="E166" s="139">
        <v>39</v>
      </c>
      <c r="F166" s="139"/>
      <c r="G166" s="523"/>
      <c r="H166" s="140">
        <f>SUM(H127:H165)</f>
        <v>3900</v>
      </c>
      <c r="I166" s="140"/>
      <c r="J166" s="140"/>
    </row>
    <row r="167" spans="1:10" x14ac:dyDescent="0.35">
      <c r="A167" s="145">
        <v>17</v>
      </c>
      <c r="B167" s="141" t="s">
        <v>4060</v>
      </c>
      <c r="C167" s="549" t="s">
        <v>4275</v>
      </c>
      <c r="D167" s="27" t="s">
        <v>4061</v>
      </c>
      <c r="E167" s="27" t="s">
        <v>4062</v>
      </c>
      <c r="F167" s="27" t="s">
        <v>3630</v>
      </c>
      <c r="G167" s="513">
        <v>0.43</v>
      </c>
      <c r="H167" s="99">
        <v>100</v>
      </c>
      <c r="I167" s="514" t="s">
        <v>4063</v>
      </c>
      <c r="J167" s="514" t="s">
        <v>4064</v>
      </c>
    </row>
    <row r="168" spans="1:10" x14ac:dyDescent="0.35">
      <c r="A168" s="145"/>
      <c r="B168" s="141"/>
      <c r="C168" s="549"/>
      <c r="D168" s="27" t="s">
        <v>4061</v>
      </c>
      <c r="E168" s="27" t="s">
        <v>4065</v>
      </c>
      <c r="F168" s="27" t="s">
        <v>3630</v>
      </c>
      <c r="G168" s="513">
        <v>0.36</v>
      </c>
      <c r="H168" s="99">
        <v>100</v>
      </c>
      <c r="I168" s="514" t="s">
        <v>4066</v>
      </c>
      <c r="J168" s="514" t="s">
        <v>4067</v>
      </c>
    </row>
    <row r="169" spans="1:10" x14ac:dyDescent="0.35">
      <c r="A169" s="145"/>
      <c r="B169" s="141"/>
      <c r="C169" s="549"/>
      <c r="D169" s="27" t="s">
        <v>4061</v>
      </c>
      <c r="E169" s="27" t="s">
        <v>4068</v>
      </c>
      <c r="F169" s="27" t="s">
        <v>3630</v>
      </c>
      <c r="G169" s="513">
        <v>0.45</v>
      </c>
      <c r="H169" s="99">
        <v>100</v>
      </c>
      <c r="I169" s="514" t="s">
        <v>4069</v>
      </c>
      <c r="J169" s="514" t="s">
        <v>4070</v>
      </c>
    </row>
    <row r="170" spans="1:10" x14ac:dyDescent="0.35">
      <c r="A170" s="145"/>
      <c r="B170" s="141"/>
      <c r="C170" s="549"/>
      <c r="D170" s="27" t="s">
        <v>4061</v>
      </c>
      <c r="E170" s="27" t="s">
        <v>4071</v>
      </c>
      <c r="F170" s="27" t="s">
        <v>3630</v>
      </c>
      <c r="G170" s="513">
        <v>0.44</v>
      </c>
      <c r="H170" s="99">
        <v>100</v>
      </c>
      <c r="I170" s="514" t="s">
        <v>4072</v>
      </c>
      <c r="J170" s="514" t="s">
        <v>4073</v>
      </c>
    </row>
    <row r="171" spans="1:10" x14ac:dyDescent="0.35">
      <c r="A171" s="145"/>
      <c r="B171" s="141"/>
      <c r="C171" s="549"/>
      <c r="D171" s="27" t="s">
        <v>4061</v>
      </c>
      <c r="E171" s="27" t="s">
        <v>4074</v>
      </c>
      <c r="F171" s="27" t="s">
        <v>3630</v>
      </c>
      <c r="G171" s="513">
        <v>0.37</v>
      </c>
      <c r="H171" s="99">
        <v>100</v>
      </c>
      <c r="I171" s="514" t="s">
        <v>4075</v>
      </c>
      <c r="J171" s="514" t="s">
        <v>4076</v>
      </c>
    </row>
    <row r="172" spans="1:10" x14ac:dyDescent="0.35">
      <c r="A172" s="145"/>
      <c r="B172" s="141"/>
      <c r="C172" s="549"/>
      <c r="D172" s="27" t="s">
        <v>4061</v>
      </c>
      <c r="E172" s="27" t="s">
        <v>4077</v>
      </c>
      <c r="F172" s="27" t="s">
        <v>3630</v>
      </c>
      <c r="G172" s="513">
        <v>0.42</v>
      </c>
      <c r="H172" s="99">
        <v>100</v>
      </c>
      <c r="I172" s="514" t="s">
        <v>4078</v>
      </c>
      <c r="J172" s="514" t="s">
        <v>4079</v>
      </c>
    </row>
    <row r="173" spans="1:10" x14ac:dyDescent="0.35">
      <c r="A173" s="145"/>
      <c r="B173" s="141"/>
      <c r="C173" s="549"/>
      <c r="D173" s="27" t="s">
        <v>4061</v>
      </c>
      <c r="E173" s="27" t="s">
        <v>4080</v>
      </c>
      <c r="F173" s="27" t="s">
        <v>3630</v>
      </c>
      <c r="G173" s="513">
        <v>0.31</v>
      </c>
      <c r="H173" s="99">
        <v>100</v>
      </c>
      <c r="I173" s="514" t="s">
        <v>4081</v>
      </c>
      <c r="J173" s="514" t="s">
        <v>4082</v>
      </c>
    </row>
    <row r="174" spans="1:10" x14ac:dyDescent="0.35">
      <c r="A174" s="145"/>
      <c r="B174" s="141"/>
      <c r="C174" s="549"/>
      <c r="D174" s="27" t="s">
        <v>4061</v>
      </c>
      <c r="E174" s="27" t="s">
        <v>4083</v>
      </c>
      <c r="F174" s="27" t="s">
        <v>3630</v>
      </c>
      <c r="G174" s="513">
        <v>0.39</v>
      </c>
      <c r="H174" s="99">
        <v>100</v>
      </c>
      <c r="I174" s="514" t="s">
        <v>4084</v>
      </c>
      <c r="J174" s="514" t="s">
        <v>4085</v>
      </c>
    </row>
    <row r="175" spans="1:10" x14ac:dyDescent="0.35">
      <c r="A175" s="145"/>
      <c r="B175" s="141"/>
      <c r="C175" s="549"/>
      <c r="D175" s="27" t="s">
        <v>4061</v>
      </c>
      <c r="E175" s="27" t="s">
        <v>4086</v>
      </c>
      <c r="F175" s="27" t="s">
        <v>3630</v>
      </c>
      <c r="G175" s="513">
        <v>0.41</v>
      </c>
      <c r="H175" s="99">
        <v>100</v>
      </c>
      <c r="I175" s="514" t="s">
        <v>4087</v>
      </c>
      <c r="J175" s="514" t="s">
        <v>4088</v>
      </c>
    </row>
    <row r="176" spans="1:10" x14ac:dyDescent="0.35">
      <c r="A176" s="145"/>
      <c r="B176" s="141"/>
      <c r="C176" s="549"/>
      <c r="D176" s="27" t="s">
        <v>4061</v>
      </c>
      <c r="E176" s="27" t="s">
        <v>4089</v>
      </c>
      <c r="F176" s="27" t="s">
        <v>3630</v>
      </c>
      <c r="G176" s="513">
        <v>0.31</v>
      </c>
      <c r="H176" s="99">
        <v>100</v>
      </c>
      <c r="I176" s="514" t="s">
        <v>4090</v>
      </c>
      <c r="J176" s="514" t="s">
        <v>4091</v>
      </c>
    </row>
    <row r="177" spans="1:10" x14ac:dyDescent="0.35">
      <c r="A177" s="145"/>
      <c r="B177" s="141"/>
      <c r="C177" s="549"/>
      <c r="D177" s="27" t="s">
        <v>4061</v>
      </c>
      <c r="E177" s="27" t="s">
        <v>4092</v>
      </c>
      <c r="F177" s="27" t="s">
        <v>3630</v>
      </c>
      <c r="G177" s="513">
        <v>0.27</v>
      </c>
      <c r="H177" s="99">
        <v>100</v>
      </c>
      <c r="I177" s="514" t="s">
        <v>4093</v>
      </c>
      <c r="J177" s="514" t="s">
        <v>4094</v>
      </c>
    </row>
    <row r="178" spans="1:10" x14ac:dyDescent="0.35">
      <c r="A178" s="145"/>
      <c r="B178" s="141"/>
      <c r="C178" s="549"/>
      <c r="D178" s="27" t="s">
        <v>4061</v>
      </c>
      <c r="E178" s="27" t="s">
        <v>4095</v>
      </c>
      <c r="F178" s="27" t="s">
        <v>3630</v>
      </c>
      <c r="G178" s="513">
        <v>0.43</v>
      </c>
      <c r="H178" s="99">
        <v>100</v>
      </c>
      <c r="I178" s="514" t="s">
        <v>4096</v>
      </c>
      <c r="J178" s="514" t="s">
        <v>4097</v>
      </c>
    </row>
    <row r="179" spans="1:10" x14ac:dyDescent="0.35">
      <c r="A179" s="145"/>
      <c r="B179" s="141"/>
      <c r="C179" s="549"/>
      <c r="D179" s="27" t="s">
        <v>4061</v>
      </c>
      <c r="E179" s="27" t="s">
        <v>4098</v>
      </c>
      <c r="F179" s="27" t="s">
        <v>3630</v>
      </c>
      <c r="G179" s="513">
        <v>0.42</v>
      </c>
      <c r="H179" s="99">
        <v>100</v>
      </c>
      <c r="I179" s="514" t="s">
        <v>4099</v>
      </c>
      <c r="J179" s="514" t="s">
        <v>4100</v>
      </c>
    </row>
    <row r="180" spans="1:10" x14ac:dyDescent="0.35">
      <c r="A180" s="145"/>
      <c r="B180" s="141"/>
      <c r="C180" s="549"/>
      <c r="D180" s="27" t="s">
        <v>4061</v>
      </c>
      <c r="E180" s="27" t="s">
        <v>4101</v>
      </c>
      <c r="F180" s="27" t="s">
        <v>3630</v>
      </c>
      <c r="G180" s="513">
        <v>0.25</v>
      </c>
      <c r="H180" s="99">
        <v>100</v>
      </c>
      <c r="I180" s="514" t="s">
        <v>4102</v>
      </c>
      <c r="J180" s="514" t="s">
        <v>4103</v>
      </c>
    </row>
    <row r="181" spans="1:10" x14ac:dyDescent="0.35">
      <c r="A181" s="145"/>
      <c r="B181" s="141"/>
      <c r="C181" s="549"/>
      <c r="D181" s="27" t="s">
        <v>4104</v>
      </c>
      <c r="E181" s="27" t="s">
        <v>4105</v>
      </c>
      <c r="F181" s="27" t="s">
        <v>3630</v>
      </c>
      <c r="G181" s="513">
        <v>0.4</v>
      </c>
      <c r="H181" s="99">
        <v>100</v>
      </c>
      <c r="I181" s="514" t="s">
        <v>4106</v>
      </c>
      <c r="J181" s="514" t="s">
        <v>4107</v>
      </c>
    </row>
    <row r="182" spans="1:10" x14ac:dyDescent="0.35">
      <c r="A182" s="145"/>
      <c r="B182" s="141"/>
      <c r="C182" s="549"/>
      <c r="D182" s="27" t="s">
        <v>4104</v>
      </c>
      <c r="E182" s="27" t="s">
        <v>4108</v>
      </c>
      <c r="F182" s="27" t="s">
        <v>3630</v>
      </c>
      <c r="G182" s="513">
        <v>0.4</v>
      </c>
      <c r="H182" s="99">
        <v>100</v>
      </c>
      <c r="I182" s="514" t="s">
        <v>4109</v>
      </c>
      <c r="J182" s="514" t="s">
        <v>4110</v>
      </c>
    </row>
    <row r="183" spans="1:10" x14ac:dyDescent="0.35">
      <c r="A183" s="145"/>
      <c r="B183" s="141"/>
      <c r="C183" s="549"/>
      <c r="D183" s="27" t="s">
        <v>4104</v>
      </c>
      <c r="E183" s="27" t="s">
        <v>4111</v>
      </c>
      <c r="F183" s="27" t="s">
        <v>3630</v>
      </c>
      <c r="G183" s="513">
        <v>0.44</v>
      </c>
      <c r="H183" s="99">
        <v>100</v>
      </c>
      <c r="I183" s="514" t="s">
        <v>4112</v>
      </c>
      <c r="J183" s="514" t="s">
        <v>4113</v>
      </c>
    </row>
    <row r="184" spans="1:10" x14ac:dyDescent="0.35">
      <c r="A184" s="145"/>
      <c r="B184" s="141"/>
      <c r="C184" s="549"/>
      <c r="D184" s="27" t="s">
        <v>4104</v>
      </c>
      <c r="E184" s="27" t="s">
        <v>4114</v>
      </c>
      <c r="F184" s="27" t="s">
        <v>3630</v>
      </c>
      <c r="G184" s="513">
        <v>0.27</v>
      </c>
      <c r="H184" s="99">
        <v>100</v>
      </c>
      <c r="I184" s="514" t="s">
        <v>4115</v>
      </c>
      <c r="J184" s="514" t="s">
        <v>4116</v>
      </c>
    </row>
    <row r="185" spans="1:10" x14ac:dyDescent="0.35">
      <c r="A185" s="145"/>
      <c r="B185" s="141"/>
      <c r="C185" s="549"/>
      <c r="D185" s="27" t="s">
        <v>4104</v>
      </c>
      <c r="E185" s="27" t="s">
        <v>4117</v>
      </c>
      <c r="F185" s="27" t="s">
        <v>3630</v>
      </c>
      <c r="G185" s="513">
        <v>0.34</v>
      </c>
      <c r="H185" s="99">
        <v>100</v>
      </c>
      <c r="I185" s="514" t="s">
        <v>4118</v>
      </c>
      <c r="J185" s="514" t="s">
        <v>4119</v>
      </c>
    </row>
    <row r="186" spans="1:10" x14ac:dyDescent="0.35">
      <c r="A186" s="145"/>
      <c r="B186" s="141"/>
      <c r="C186" s="549"/>
      <c r="D186" s="27" t="s">
        <v>4120</v>
      </c>
      <c r="E186" s="27" t="s">
        <v>4121</v>
      </c>
      <c r="F186" s="27" t="s">
        <v>3630</v>
      </c>
      <c r="G186" s="513">
        <v>0.37</v>
      </c>
      <c r="H186" s="99">
        <v>100</v>
      </c>
      <c r="I186" s="514" t="s">
        <v>4122</v>
      </c>
      <c r="J186" s="514" t="s">
        <v>4123</v>
      </c>
    </row>
    <row r="187" spans="1:10" x14ac:dyDescent="0.35">
      <c r="A187" s="145"/>
      <c r="B187" s="141"/>
      <c r="C187" s="549"/>
      <c r="D187" s="27" t="s">
        <v>4120</v>
      </c>
      <c r="E187" s="27" t="s">
        <v>4124</v>
      </c>
      <c r="F187" s="27" t="s">
        <v>3630</v>
      </c>
      <c r="G187" s="513">
        <v>0.42</v>
      </c>
      <c r="H187" s="99">
        <v>100</v>
      </c>
      <c r="I187" s="514" t="s">
        <v>4125</v>
      </c>
      <c r="J187" s="514" t="s">
        <v>4126</v>
      </c>
    </row>
    <row r="188" spans="1:10" x14ac:dyDescent="0.35">
      <c r="A188" s="145"/>
      <c r="B188" s="141"/>
      <c r="C188" s="549"/>
      <c r="D188" s="27" t="s">
        <v>4120</v>
      </c>
      <c r="E188" s="27" t="s">
        <v>4127</v>
      </c>
      <c r="F188" s="27" t="s">
        <v>3630</v>
      </c>
      <c r="G188" s="513">
        <v>0.31</v>
      </c>
      <c r="H188" s="99">
        <v>100</v>
      </c>
      <c r="I188" s="514" t="s">
        <v>4128</v>
      </c>
      <c r="J188" s="514" t="s">
        <v>4129</v>
      </c>
    </row>
    <row r="189" spans="1:10" x14ac:dyDescent="0.35">
      <c r="A189" s="145"/>
      <c r="B189" s="141"/>
      <c r="C189" s="549"/>
      <c r="D189" s="27" t="s">
        <v>4120</v>
      </c>
      <c r="E189" s="27" t="s">
        <v>4130</v>
      </c>
      <c r="F189" s="27" t="s">
        <v>3630</v>
      </c>
      <c r="G189" s="513">
        <v>0.25</v>
      </c>
      <c r="H189" s="99">
        <v>100</v>
      </c>
      <c r="I189" s="514" t="s">
        <v>4131</v>
      </c>
      <c r="J189" s="514" t="s">
        <v>4132</v>
      </c>
    </row>
    <row r="190" spans="1:10" x14ac:dyDescent="0.35">
      <c r="A190" s="145"/>
      <c r="B190" s="141"/>
      <c r="C190" s="549"/>
      <c r="D190" s="27" t="s">
        <v>4120</v>
      </c>
      <c r="E190" s="27" t="s">
        <v>4133</v>
      </c>
      <c r="F190" s="27" t="s">
        <v>3630</v>
      </c>
      <c r="G190" s="513">
        <v>0.44</v>
      </c>
      <c r="H190" s="99">
        <v>100</v>
      </c>
      <c r="I190" s="514" t="s">
        <v>4134</v>
      </c>
      <c r="J190" s="514" t="s">
        <v>4135</v>
      </c>
    </row>
    <row r="191" spans="1:10" x14ac:dyDescent="0.35">
      <c r="A191" s="145"/>
      <c r="B191" s="141"/>
      <c r="C191" s="549"/>
      <c r="D191" s="27" t="s">
        <v>4120</v>
      </c>
      <c r="E191" s="27" t="s">
        <v>4136</v>
      </c>
      <c r="F191" s="27" t="s">
        <v>3630</v>
      </c>
      <c r="G191" s="513">
        <v>0.36</v>
      </c>
      <c r="H191" s="99">
        <v>100</v>
      </c>
      <c r="I191" s="514" t="s">
        <v>4137</v>
      </c>
      <c r="J191" s="514" t="s">
        <v>4138</v>
      </c>
    </row>
    <row r="192" spans="1:10" x14ac:dyDescent="0.35">
      <c r="A192" s="145"/>
      <c r="B192" s="141"/>
      <c r="C192" s="549"/>
      <c r="D192" s="27" t="s">
        <v>4120</v>
      </c>
      <c r="E192" s="27" t="s">
        <v>4139</v>
      </c>
      <c r="F192" s="27" t="s">
        <v>3630</v>
      </c>
      <c r="G192" s="526">
        <v>0.34</v>
      </c>
      <c r="H192" s="99">
        <v>100</v>
      </c>
      <c r="I192" s="514" t="s">
        <v>4140</v>
      </c>
      <c r="J192" s="514" t="s">
        <v>4141</v>
      </c>
    </row>
    <row r="193" spans="1:10" s="133" customFormat="1" x14ac:dyDescent="0.35">
      <c r="A193" s="611" t="s">
        <v>9</v>
      </c>
      <c r="B193" s="611"/>
      <c r="C193" s="550"/>
      <c r="D193" s="139">
        <v>3</v>
      </c>
      <c r="E193" s="139">
        <v>26</v>
      </c>
      <c r="F193" s="139"/>
      <c r="G193" s="523"/>
      <c r="H193" s="140">
        <f>SUM(H167:H192)</f>
        <v>2600</v>
      </c>
      <c r="I193" s="140"/>
      <c r="J193" s="140"/>
    </row>
    <row r="194" spans="1:10" x14ac:dyDescent="0.35">
      <c r="A194" s="97">
        <v>18</v>
      </c>
      <c r="B194" s="244" t="s">
        <v>3532</v>
      </c>
      <c r="C194" s="548" t="s">
        <v>4276</v>
      </c>
      <c r="D194" s="98" t="s">
        <v>4142</v>
      </c>
      <c r="E194" s="98" t="s">
        <v>4143</v>
      </c>
      <c r="F194" s="98" t="s">
        <v>3630</v>
      </c>
      <c r="G194" s="513">
        <v>0.45</v>
      </c>
      <c r="H194" s="99">
        <v>50</v>
      </c>
      <c r="I194" s="514" t="s">
        <v>4144</v>
      </c>
      <c r="J194" s="514" t="s">
        <v>4145</v>
      </c>
    </row>
    <row r="195" spans="1:10" x14ac:dyDescent="0.35">
      <c r="A195" s="145"/>
      <c r="B195" s="141"/>
      <c r="C195" s="549"/>
      <c r="D195" s="98" t="s">
        <v>4142</v>
      </c>
      <c r="E195" s="98" t="s">
        <v>4146</v>
      </c>
      <c r="F195" s="98" t="s">
        <v>3630</v>
      </c>
      <c r="G195" s="513">
        <v>0.4</v>
      </c>
      <c r="H195" s="99">
        <v>200</v>
      </c>
      <c r="I195" s="514" t="s">
        <v>4147</v>
      </c>
      <c r="J195" s="514" t="s">
        <v>4148</v>
      </c>
    </row>
    <row r="196" spans="1:10" x14ac:dyDescent="0.35">
      <c r="A196" s="145"/>
      <c r="B196" s="141"/>
      <c r="C196" s="549"/>
      <c r="D196" s="98" t="s">
        <v>4142</v>
      </c>
      <c r="E196" s="98" t="s">
        <v>4149</v>
      </c>
      <c r="F196" s="98" t="s">
        <v>3630</v>
      </c>
      <c r="G196" s="513">
        <v>0.36</v>
      </c>
      <c r="H196" s="99">
        <v>100</v>
      </c>
      <c r="I196" s="514" t="s">
        <v>4150</v>
      </c>
      <c r="J196" s="514" t="s">
        <v>4151</v>
      </c>
    </row>
    <row r="197" spans="1:10" x14ac:dyDescent="0.35">
      <c r="A197" s="145"/>
      <c r="B197" s="141"/>
      <c r="C197" s="549"/>
      <c r="D197" s="98" t="s">
        <v>4142</v>
      </c>
      <c r="E197" s="98" t="s">
        <v>4152</v>
      </c>
      <c r="F197" s="98" t="s">
        <v>3630</v>
      </c>
      <c r="G197" s="513">
        <v>0.44</v>
      </c>
      <c r="H197" s="99">
        <v>50</v>
      </c>
      <c r="I197" s="514" t="s">
        <v>4153</v>
      </c>
      <c r="J197" s="514" t="s">
        <v>4154</v>
      </c>
    </row>
    <row r="198" spans="1:10" x14ac:dyDescent="0.35">
      <c r="A198" s="145"/>
      <c r="B198" s="141"/>
      <c r="C198" s="549"/>
      <c r="D198" s="98" t="s">
        <v>4142</v>
      </c>
      <c r="E198" s="98" t="s">
        <v>4155</v>
      </c>
      <c r="F198" s="98" t="s">
        <v>3630</v>
      </c>
      <c r="G198" s="513">
        <v>0.39</v>
      </c>
      <c r="H198" s="99">
        <v>100</v>
      </c>
      <c r="I198" s="514" t="s">
        <v>4156</v>
      </c>
      <c r="J198" s="514" t="s">
        <v>4157</v>
      </c>
    </row>
    <row r="199" spans="1:10" x14ac:dyDescent="0.35">
      <c r="A199" s="145"/>
      <c r="B199" s="141"/>
      <c r="C199" s="549"/>
      <c r="D199" s="98" t="s">
        <v>4142</v>
      </c>
      <c r="E199" s="98" t="s">
        <v>4158</v>
      </c>
      <c r="F199" s="98" t="s">
        <v>3630</v>
      </c>
      <c r="G199" s="513">
        <v>0.35</v>
      </c>
      <c r="H199" s="99">
        <v>50</v>
      </c>
      <c r="I199" s="514" t="s">
        <v>4159</v>
      </c>
      <c r="J199" s="514" t="s">
        <v>4160</v>
      </c>
    </row>
    <row r="200" spans="1:10" x14ac:dyDescent="0.35">
      <c r="A200" s="145"/>
      <c r="B200" s="141"/>
      <c r="C200" s="549"/>
      <c r="D200" s="98" t="s">
        <v>4142</v>
      </c>
      <c r="E200" s="98" t="s">
        <v>4161</v>
      </c>
      <c r="F200" s="98" t="s">
        <v>3630</v>
      </c>
      <c r="G200" s="513">
        <v>0.45</v>
      </c>
      <c r="H200" s="99">
        <v>30</v>
      </c>
      <c r="I200" s="514" t="s">
        <v>4162</v>
      </c>
      <c r="J200" s="514" t="s">
        <v>4163</v>
      </c>
    </row>
    <row r="201" spans="1:10" x14ac:dyDescent="0.35">
      <c r="A201" s="145"/>
      <c r="B201" s="141"/>
      <c r="C201" s="549"/>
      <c r="D201" s="98" t="s">
        <v>4142</v>
      </c>
      <c r="E201" s="98" t="s">
        <v>4164</v>
      </c>
      <c r="F201" s="98" t="s">
        <v>3630</v>
      </c>
      <c r="G201" s="513">
        <v>0.36</v>
      </c>
      <c r="H201" s="99">
        <v>30</v>
      </c>
      <c r="I201" s="514" t="s">
        <v>4165</v>
      </c>
      <c r="J201" s="514" t="s">
        <v>4166</v>
      </c>
    </row>
    <row r="202" spans="1:10" x14ac:dyDescent="0.35">
      <c r="A202" s="145"/>
      <c r="B202" s="141"/>
      <c r="C202" s="549"/>
      <c r="D202" s="98" t="s">
        <v>4142</v>
      </c>
      <c r="E202" s="98" t="s">
        <v>4167</v>
      </c>
      <c r="F202" s="98" t="s">
        <v>3630</v>
      </c>
      <c r="G202" s="513">
        <v>0.35</v>
      </c>
      <c r="H202" s="99">
        <v>30</v>
      </c>
      <c r="I202" s="514" t="s">
        <v>4168</v>
      </c>
      <c r="J202" s="514" t="s">
        <v>4169</v>
      </c>
    </row>
    <row r="203" spans="1:10" x14ac:dyDescent="0.35">
      <c r="A203" s="145"/>
      <c r="B203" s="141"/>
      <c r="C203" s="549"/>
      <c r="D203" s="98" t="s">
        <v>4142</v>
      </c>
      <c r="E203" s="98" t="s">
        <v>4170</v>
      </c>
      <c r="F203" s="98" t="s">
        <v>3630</v>
      </c>
      <c r="G203" s="513">
        <v>0.35</v>
      </c>
      <c r="H203" s="99">
        <v>10</v>
      </c>
      <c r="I203" s="514" t="s">
        <v>4171</v>
      </c>
      <c r="J203" s="514" t="s">
        <v>4172</v>
      </c>
    </row>
    <row r="204" spans="1:10" x14ac:dyDescent="0.35">
      <c r="A204" s="145"/>
      <c r="B204" s="141"/>
      <c r="C204" s="549"/>
      <c r="D204" s="98" t="s">
        <v>4142</v>
      </c>
      <c r="E204" s="98" t="s">
        <v>4173</v>
      </c>
      <c r="F204" s="98" t="s">
        <v>3630</v>
      </c>
      <c r="G204" s="513">
        <v>0.26</v>
      </c>
      <c r="H204" s="99">
        <v>5</v>
      </c>
      <c r="I204" s="514" t="s">
        <v>4174</v>
      </c>
      <c r="J204" s="514" t="s">
        <v>4175</v>
      </c>
    </row>
    <row r="205" spans="1:10" x14ac:dyDescent="0.35">
      <c r="A205" s="145"/>
      <c r="B205" s="141"/>
      <c r="C205" s="549"/>
      <c r="D205" s="98" t="s">
        <v>4142</v>
      </c>
      <c r="E205" s="98" t="s">
        <v>4176</v>
      </c>
      <c r="F205" s="98" t="s">
        <v>3630</v>
      </c>
      <c r="G205" s="513">
        <v>0.41</v>
      </c>
      <c r="H205" s="99">
        <v>100</v>
      </c>
      <c r="I205" s="514" t="s">
        <v>4177</v>
      </c>
      <c r="J205" s="514" t="s">
        <v>4178</v>
      </c>
    </row>
    <row r="206" spans="1:10" x14ac:dyDescent="0.35">
      <c r="A206" s="517"/>
      <c r="B206" s="143"/>
      <c r="C206" s="562"/>
      <c r="D206" s="98" t="s">
        <v>4142</v>
      </c>
      <c r="E206" s="98" t="s">
        <v>4179</v>
      </c>
      <c r="F206" s="98" t="s">
        <v>3630</v>
      </c>
      <c r="G206" s="513">
        <v>0.39</v>
      </c>
      <c r="H206" s="99">
        <v>100</v>
      </c>
      <c r="I206" s="514" t="s">
        <v>4180</v>
      </c>
      <c r="J206" s="514" t="s">
        <v>4181</v>
      </c>
    </row>
    <row r="207" spans="1:10" s="133" customFormat="1" x14ac:dyDescent="0.35">
      <c r="A207" s="611" t="s">
        <v>9</v>
      </c>
      <c r="B207" s="611"/>
      <c r="C207" s="550"/>
      <c r="D207" s="139">
        <v>1</v>
      </c>
      <c r="E207" s="139">
        <v>13</v>
      </c>
      <c r="F207" s="139"/>
      <c r="G207" s="523"/>
      <c r="H207" s="140">
        <f>SUM(H194:H206)</f>
        <v>855</v>
      </c>
      <c r="I207" s="140"/>
      <c r="J207" s="140"/>
    </row>
    <row r="208" spans="1:10" x14ac:dyDescent="0.35">
      <c r="A208" s="97">
        <v>19</v>
      </c>
      <c r="B208" s="244" t="s">
        <v>4182</v>
      </c>
      <c r="C208" s="548" t="s">
        <v>4277</v>
      </c>
      <c r="D208" s="98" t="s">
        <v>4183</v>
      </c>
      <c r="E208" s="98" t="s">
        <v>4184</v>
      </c>
      <c r="F208" s="98" t="s">
        <v>3630</v>
      </c>
      <c r="G208" s="513">
        <v>0.36</v>
      </c>
      <c r="H208" s="99">
        <v>200</v>
      </c>
      <c r="I208" s="514" t="s">
        <v>4185</v>
      </c>
      <c r="J208" s="514" t="s">
        <v>4186</v>
      </c>
    </row>
    <row r="209" spans="1:10" x14ac:dyDescent="0.35">
      <c r="A209" s="145"/>
      <c r="B209" s="141"/>
      <c r="C209" s="549"/>
      <c r="D209" s="98" t="s">
        <v>4183</v>
      </c>
      <c r="E209" s="98" t="s">
        <v>4187</v>
      </c>
      <c r="F209" s="98" t="s">
        <v>3630</v>
      </c>
      <c r="G209" s="513">
        <v>0.38</v>
      </c>
      <c r="H209" s="99">
        <v>200</v>
      </c>
      <c r="I209" s="514" t="s">
        <v>4188</v>
      </c>
      <c r="J209" s="514" t="s">
        <v>4189</v>
      </c>
    </row>
    <row r="210" spans="1:10" s="133" customFormat="1" x14ac:dyDescent="0.35">
      <c r="A210" s="611" t="s">
        <v>9</v>
      </c>
      <c r="B210" s="611"/>
      <c r="C210" s="550"/>
      <c r="D210" s="139">
        <v>1</v>
      </c>
      <c r="E210" s="139">
        <v>2</v>
      </c>
      <c r="F210" s="139"/>
      <c r="G210" s="523"/>
      <c r="H210" s="140">
        <f>SUM(H208:H209)</f>
        <v>400</v>
      </c>
      <c r="I210" s="140"/>
      <c r="J210" s="140"/>
    </row>
    <row r="211" spans="1:10" x14ac:dyDescent="0.35">
      <c r="A211" s="97">
        <v>20</v>
      </c>
      <c r="B211" s="244" t="s">
        <v>4190</v>
      </c>
      <c r="C211" s="548" t="s">
        <v>4278</v>
      </c>
      <c r="D211" s="98" t="s">
        <v>4191</v>
      </c>
      <c r="E211" s="98" t="s">
        <v>4192</v>
      </c>
      <c r="F211" s="98" t="s">
        <v>3630</v>
      </c>
      <c r="G211" s="98">
        <v>0.41</v>
      </c>
      <c r="H211" s="156">
        <v>15000</v>
      </c>
      <c r="I211" s="514" t="s">
        <v>4193</v>
      </c>
      <c r="J211" s="514" t="s">
        <v>4194</v>
      </c>
    </row>
    <row r="212" spans="1:10" x14ac:dyDescent="0.35">
      <c r="A212" s="145"/>
      <c r="B212" s="141"/>
      <c r="C212" s="549"/>
      <c r="D212" s="98" t="s">
        <v>4195</v>
      </c>
      <c r="E212" s="98" t="s">
        <v>4196</v>
      </c>
      <c r="F212" s="98" t="s">
        <v>3630</v>
      </c>
      <c r="G212" s="98">
        <v>0.38</v>
      </c>
      <c r="H212" s="156">
        <v>10000</v>
      </c>
      <c r="I212" s="514" t="s">
        <v>4197</v>
      </c>
      <c r="J212" s="514" t="s">
        <v>4198</v>
      </c>
    </row>
    <row r="213" spans="1:10" s="133" customFormat="1" x14ac:dyDescent="0.35">
      <c r="A213" s="611" t="s">
        <v>9</v>
      </c>
      <c r="B213" s="611"/>
      <c r="C213" s="550"/>
      <c r="D213" s="139">
        <v>2</v>
      </c>
      <c r="E213" s="139">
        <v>2</v>
      </c>
      <c r="F213" s="139"/>
      <c r="G213" s="139"/>
      <c r="H213" s="140">
        <f>SUM(H211:H212)</f>
        <v>25000</v>
      </c>
      <c r="I213" s="140"/>
      <c r="J213" s="140"/>
    </row>
    <row r="214" spans="1:10" x14ac:dyDescent="0.35">
      <c r="A214" s="528">
        <v>21</v>
      </c>
      <c r="B214" s="529" t="s">
        <v>4199</v>
      </c>
      <c r="C214" s="567" t="s">
        <v>4279</v>
      </c>
      <c r="D214" s="148" t="s">
        <v>4200</v>
      </c>
      <c r="E214" s="148" t="s">
        <v>4201</v>
      </c>
      <c r="F214" s="148" t="s">
        <v>3581</v>
      </c>
      <c r="G214" s="530">
        <v>0.27</v>
      </c>
      <c r="H214" s="156">
        <v>20</v>
      </c>
      <c r="I214" s="514" t="s">
        <v>4202</v>
      </c>
      <c r="J214" s="514" t="s">
        <v>4203</v>
      </c>
    </row>
    <row r="215" spans="1:10" x14ac:dyDescent="0.35">
      <c r="A215" s="531"/>
      <c r="B215" s="146"/>
      <c r="C215" s="564"/>
      <c r="D215" s="148" t="s">
        <v>4200</v>
      </c>
      <c r="E215" s="148" t="s">
        <v>4204</v>
      </c>
      <c r="F215" s="148" t="s">
        <v>3581</v>
      </c>
      <c r="G215" s="530">
        <v>0.45</v>
      </c>
      <c r="H215" s="156">
        <v>20</v>
      </c>
      <c r="I215" s="514" t="s">
        <v>4205</v>
      </c>
      <c r="J215" s="514" t="s">
        <v>4206</v>
      </c>
    </row>
    <row r="216" spans="1:10" x14ac:dyDescent="0.35">
      <c r="A216" s="531"/>
      <c r="B216" s="146"/>
      <c r="C216" s="564"/>
      <c r="D216" s="148" t="s">
        <v>4200</v>
      </c>
      <c r="E216" s="148" t="s">
        <v>4207</v>
      </c>
      <c r="F216" s="148" t="s">
        <v>3581</v>
      </c>
      <c r="G216" s="530">
        <v>0.28000000000000003</v>
      </c>
      <c r="H216" s="156">
        <v>10</v>
      </c>
      <c r="I216" s="514" t="s">
        <v>4208</v>
      </c>
      <c r="J216" s="514" t="s">
        <v>4209</v>
      </c>
    </row>
    <row r="217" spans="1:10" x14ac:dyDescent="0.35">
      <c r="A217" s="531"/>
      <c r="B217" s="146"/>
      <c r="C217" s="564"/>
      <c r="D217" s="148" t="s">
        <v>4200</v>
      </c>
      <c r="E217" s="148" t="s">
        <v>4210</v>
      </c>
      <c r="F217" s="148" t="s">
        <v>3581</v>
      </c>
      <c r="G217" s="530">
        <v>0.17</v>
      </c>
      <c r="H217" s="156">
        <v>10</v>
      </c>
      <c r="I217" s="514" t="s">
        <v>4211</v>
      </c>
      <c r="J217" s="514" t="s">
        <v>4212</v>
      </c>
    </row>
    <row r="218" spans="1:10" x14ac:dyDescent="0.35">
      <c r="A218" s="531"/>
      <c r="B218" s="146"/>
      <c r="C218" s="564"/>
      <c r="D218" s="148" t="s">
        <v>4200</v>
      </c>
      <c r="E218" s="148" t="s">
        <v>4213</v>
      </c>
      <c r="F218" s="148" t="s">
        <v>3581</v>
      </c>
      <c r="G218" s="530">
        <v>0.26</v>
      </c>
      <c r="H218" s="156">
        <v>10</v>
      </c>
      <c r="I218" s="514" t="s">
        <v>4214</v>
      </c>
      <c r="J218" s="514" t="s">
        <v>4215</v>
      </c>
    </row>
    <row r="219" spans="1:10" x14ac:dyDescent="0.35">
      <c r="A219" s="531"/>
      <c r="B219" s="146"/>
      <c r="C219" s="564"/>
      <c r="D219" s="148" t="s">
        <v>4200</v>
      </c>
      <c r="E219" s="148" t="s">
        <v>4216</v>
      </c>
      <c r="F219" s="148" t="s">
        <v>3581</v>
      </c>
      <c r="G219" s="530">
        <v>0.45</v>
      </c>
      <c r="H219" s="156">
        <v>10</v>
      </c>
      <c r="I219" s="514" t="s">
        <v>4217</v>
      </c>
      <c r="J219" s="514" t="s">
        <v>4218</v>
      </c>
    </row>
    <row r="220" spans="1:10" x14ac:dyDescent="0.35">
      <c r="A220" s="516"/>
      <c r="B220" s="532"/>
      <c r="C220" s="568"/>
      <c r="D220" s="148" t="s">
        <v>4200</v>
      </c>
      <c r="E220" s="148" t="s">
        <v>4219</v>
      </c>
      <c r="F220" s="148" t="s">
        <v>3581</v>
      </c>
      <c r="G220" s="530">
        <v>0.27</v>
      </c>
      <c r="H220" s="156">
        <v>10</v>
      </c>
      <c r="I220" s="514" t="s">
        <v>4220</v>
      </c>
      <c r="J220" s="514" t="s">
        <v>4221</v>
      </c>
    </row>
    <row r="221" spans="1:10" s="133" customFormat="1" x14ac:dyDescent="0.35">
      <c r="A221" s="606" t="s">
        <v>9</v>
      </c>
      <c r="B221" s="608"/>
      <c r="C221" s="569"/>
      <c r="D221" s="169">
        <v>1</v>
      </c>
      <c r="E221" s="169">
        <v>7</v>
      </c>
      <c r="F221" s="169"/>
      <c r="G221" s="533"/>
      <c r="H221" s="171">
        <f>SUM(H214:H220)</f>
        <v>90</v>
      </c>
      <c r="I221" s="171"/>
      <c r="J221" s="171"/>
    </row>
    <row r="222" spans="1:10" s="133" customFormat="1" x14ac:dyDescent="0.35">
      <c r="A222" s="611" t="s">
        <v>10</v>
      </c>
      <c r="B222" s="611"/>
      <c r="C222" s="550"/>
      <c r="D222" s="169">
        <f>SUM(D14+D20+D26+D45+D55+D63+D65+D67+D74+D94+D99+D102+D105+D116+D126+D166+D193+D207+D210+D213+D221)</f>
        <v>34</v>
      </c>
      <c r="E222" s="169">
        <f>SUM(E14+E20+E26+E45+E55+E63+E65+E67+E74+E94+E99+E102+E105+E116+E126+E166+E193+E207+E210+E213+E221)</f>
        <v>196</v>
      </c>
      <c r="F222" s="139"/>
      <c r="G222" s="523"/>
      <c r="H222" s="171">
        <f>SUM(H14+H20+H26+H45+H55+H63+H65+H67+H74+H94+H99+H102+H105+H116+H126+H166+H193+H207+H210+H213+H221)</f>
        <v>47520</v>
      </c>
      <c r="I222" s="171"/>
      <c r="J222" s="171"/>
    </row>
  </sheetData>
  <mergeCells count="32">
    <mergeCell ref="A1:J1"/>
    <mergeCell ref="A2:A4"/>
    <mergeCell ref="B2:B4"/>
    <mergeCell ref="D2:D4"/>
    <mergeCell ref="E2:E4"/>
    <mergeCell ref="F2:F4"/>
    <mergeCell ref="G2:G4"/>
    <mergeCell ref="I2:J3"/>
    <mergeCell ref="H2:H4"/>
    <mergeCell ref="A102:B102"/>
    <mergeCell ref="A14:B14"/>
    <mergeCell ref="A20:B20"/>
    <mergeCell ref="A26:B26"/>
    <mergeCell ref="A45:B45"/>
    <mergeCell ref="A55:B55"/>
    <mergeCell ref="A63:B63"/>
    <mergeCell ref="A210:B210"/>
    <mergeCell ref="A213:B213"/>
    <mergeCell ref="A221:B221"/>
    <mergeCell ref="A222:B222"/>
    <mergeCell ref="C2:C4"/>
    <mergeCell ref="A105:B105"/>
    <mergeCell ref="A116:B116"/>
    <mergeCell ref="A126:B126"/>
    <mergeCell ref="A166:B166"/>
    <mergeCell ref="A193:B193"/>
    <mergeCell ref="A207:B207"/>
    <mergeCell ref="A65:B65"/>
    <mergeCell ref="A67:B67"/>
    <mergeCell ref="A74:B74"/>
    <mergeCell ref="A94:B94"/>
    <mergeCell ref="A99:B99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J5"/>
  <sheetViews>
    <sheetView showGridLines="0" workbookViewId="0">
      <selection activeCell="F20" sqref="F20"/>
    </sheetView>
  </sheetViews>
  <sheetFormatPr defaultColWidth="9.125" defaultRowHeight="21" x14ac:dyDescent="0.35"/>
  <cols>
    <col min="1" max="1" width="6" style="192" customWidth="1"/>
    <col min="2" max="2" width="35.125" style="192" bestFit="1" customWidth="1"/>
    <col min="3" max="3" width="12.375" style="509" customWidth="1"/>
    <col min="4" max="4" width="16.375" style="208" bestFit="1" customWidth="1"/>
    <col min="5" max="5" width="22.125" style="208" bestFit="1" customWidth="1"/>
    <col min="6" max="6" width="10" style="208" bestFit="1" customWidth="1"/>
    <col min="7" max="7" width="24" style="208" customWidth="1"/>
    <col min="8" max="8" width="27.75" style="425" customWidth="1"/>
    <col min="9" max="10" width="20" style="423" customWidth="1"/>
    <col min="11" max="16384" width="9.125" style="192"/>
  </cols>
  <sheetData>
    <row r="1" spans="1:10" x14ac:dyDescent="0.35">
      <c r="A1" s="751" t="s">
        <v>4259</v>
      </c>
      <c r="B1" s="696"/>
      <c r="C1" s="696"/>
      <c r="D1" s="696"/>
      <c r="E1" s="696"/>
      <c r="F1" s="696"/>
      <c r="G1" s="696"/>
      <c r="H1" s="696"/>
      <c r="I1" s="696"/>
      <c r="J1" s="696"/>
    </row>
    <row r="2" spans="1:10" x14ac:dyDescent="0.35">
      <c r="A2" s="653" t="s">
        <v>0</v>
      </c>
      <c r="B2" s="653" t="s">
        <v>1</v>
      </c>
      <c r="C2" s="750" t="s">
        <v>1024</v>
      </c>
      <c r="D2" s="653" t="s">
        <v>2</v>
      </c>
      <c r="E2" s="653" t="s">
        <v>12</v>
      </c>
      <c r="F2" s="651" t="s">
        <v>4222</v>
      </c>
      <c r="G2" s="254" t="s">
        <v>4223</v>
      </c>
      <c r="H2" s="658" t="s">
        <v>4</v>
      </c>
      <c r="I2" s="717" t="s">
        <v>5</v>
      </c>
      <c r="J2" s="717"/>
    </row>
    <row r="3" spans="1:10" ht="24" x14ac:dyDescent="0.35">
      <c r="A3" s="653"/>
      <c r="B3" s="653"/>
      <c r="C3" s="750"/>
      <c r="D3" s="653"/>
      <c r="E3" s="653"/>
      <c r="F3" s="652"/>
      <c r="G3" s="535" t="s">
        <v>4224</v>
      </c>
      <c r="H3" s="659"/>
      <c r="I3" s="452" t="s">
        <v>6</v>
      </c>
      <c r="J3" s="452" t="s">
        <v>7</v>
      </c>
    </row>
    <row r="4" spans="1:10" x14ac:dyDescent="0.35">
      <c r="A4" s="27">
        <v>1</v>
      </c>
      <c r="B4" s="536" t="s">
        <v>1883</v>
      </c>
      <c r="C4" s="507" t="s">
        <v>4256</v>
      </c>
      <c r="D4" s="27" t="s">
        <v>4225</v>
      </c>
      <c r="E4" s="27" t="s">
        <v>4226</v>
      </c>
      <c r="F4" s="27">
        <v>100</v>
      </c>
      <c r="G4" s="27">
        <v>0.81</v>
      </c>
      <c r="H4" s="28">
        <v>500</v>
      </c>
      <c r="I4" s="514" t="s">
        <v>4227</v>
      </c>
      <c r="J4" s="514" t="s">
        <v>4228</v>
      </c>
    </row>
    <row r="5" spans="1:10" s="203" customFormat="1" x14ac:dyDescent="0.35">
      <c r="A5" s="748" t="s">
        <v>9</v>
      </c>
      <c r="B5" s="748"/>
      <c r="C5" s="749"/>
      <c r="D5" s="199">
        <v>1</v>
      </c>
      <c r="E5" s="199">
        <v>1</v>
      </c>
      <c r="F5" s="202"/>
      <c r="G5" s="202"/>
      <c r="H5" s="415">
        <v>500</v>
      </c>
      <c r="I5" s="415"/>
      <c r="J5" s="415"/>
    </row>
  </sheetData>
  <mergeCells count="10">
    <mergeCell ref="A5:C5"/>
    <mergeCell ref="C2:C3"/>
    <mergeCell ref="A1:J1"/>
    <mergeCell ref="A2:A3"/>
    <mergeCell ref="B2:B3"/>
    <mergeCell ref="D2:D3"/>
    <mergeCell ref="E2:E3"/>
    <mergeCell ref="F2:F3"/>
    <mergeCell ref="I2:J2"/>
    <mergeCell ref="H2:H3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I19"/>
  <sheetViews>
    <sheetView showGridLines="0" workbookViewId="0">
      <selection activeCell="G29" sqref="G29"/>
    </sheetView>
  </sheetViews>
  <sheetFormatPr defaultColWidth="9.125" defaultRowHeight="21" x14ac:dyDescent="0.35"/>
  <cols>
    <col min="1" max="1" width="5.625" style="240" bestFit="1" customWidth="1"/>
    <col min="2" max="2" width="37.125" style="210" bestFit="1" customWidth="1"/>
    <col min="3" max="3" width="11.75" style="561" customWidth="1"/>
    <col min="4" max="4" width="22.75" style="241" customWidth="1"/>
    <col min="5" max="5" width="37.25" style="241" bestFit="1" customWidth="1"/>
    <col min="6" max="6" width="24.75" style="242" customWidth="1"/>
    <col min="7" max="7" width="26.875" style="243" customWidth="1"/>
    <col min="8" max="9" width="18.375" style="243" bestFit="1" customWidth="1"/>
    <col min="10" max="16384" width="9.125" style="210"/>
  </cols>
  <sheetData>
    <row r="1" spans="1:9" x14ac:dyDescent="0.35">
      <c r="A1" s="752" t="s">
        <v>4255</v>
      </c>
      <c r="B1" s="753"/>
      <c r="C1" s="753"/>
      <c r="D1" s="753"/>
      <c r="E1" s="753"/>
      <c r="F1" s="753"/>
      <c r="G1" s="753"/>
      <c r="H1" s="753"/>
      <c r="I1" s="753"/>
    </row>
    <row r="2" spans="1:9" x14ac:dyDescent="0.35">
      <c r="A2" s="645" t="s">
        <v>828</v>
      </c>
      <c r="B2" s="611" t="s">
        <v>1</v>
      </c>
      <c r="C2" s="750" t="s">
        <v>1024</v>
      </c>
      <c r="D2" s="611" t="s">
        <v>2</v>
      </c>
      <c r="E2" s="611" t="s">
        <v>12</v>
      </c>
      <c r="F2" s="754" t="s">
        <v>1882</v>
      </c>
      <c r="G2" s="647" t="s">
        <v>4</v>
      </c>
      <c r="H2" s="626" t="s">
        <v>5</v>
      </c>
      <c r="I2" s="626"/>
    </row>
    <row r="3" spans="1:9" x14ac:dyDescent="0.35">
      <c r="A3" s="646"/>
      <c r="B3" s="605"/>
      <c r="C3" s="750"/>
      <c r="D3" s="605"/>
      <c r="E3" s="605"/>
      <c r="F3" s="755"/>
      <c r="G3" s="648"/>
      <c r="H3" s="135" t="s">
        <v>6</v>
      </c>
      <c r="I3" s="135" t="s">
        <v>7</v>
      </c>
    </row>
    <row r="4" spans="1:9" s="134" customFormat="1" x14ac:dyDescent="0.35">
      <c r="A4" s="211">
        <v>1</v>
      </c>
      <c r="B4" s="212" t="s">
        <v>1883</v>
      </c>
      <c r="C4" s="553" t="s">
        <v>4256</v>
      </c>
      <c r="D4" s="213" t="s">
        <v>1884</v>
      </c>
      <c r="E4" s="214" t="s">
        <v>1885</v>
      </c>
      <c r="F4" s="114">
        <v>46.7</v>
      </c>
      <c r="G4" s="215">
        <v>5120</v>
      </c>
      <c r="H4" s="216" t="s">
        <v>1886</v>
      </c>
      <c r="I4" s="216" t="s">
        <v>1887</v>
      </c>
    </row>
    <row r="5" spans="1:9" s="134" customFormat="1" x14ac:dyDescent="0.35">
      <c r="A5" s="217"/>
      <c r="B5" s="218"/>
      <c r="C5" s="554"/>
      <c r="D5" s="213" t="s">
        <v>1884</v>
      </c>
      <c r="E5" s="214" t="s">
        <v>1888</v>
      </c>
      <c r="F5" s="114">
        <v>45.9</v>
      </c>
      <c r="G5" s="215">
        <v>500</v>
      </c>
      <c r="H5" s="216" t="s">
        <v>1889</v>
      </c>
      <c r="I5" s="216" t="s">
        <v>1890</v>
      </c>
    </row>
    <row r="6" spans="1:9" s="222" customFormat="1" x14ac:dyDescent="0.35">
      <c r="A6" s="752" t="s">
        <v>9</v>
      </c>
      <c r="B6" s="753"/>
      <c r="C6" s="555"/>
      <c r="D6" s="219">
        <v>1</v>
      </c>
      <c r="E6" s="219">
        <v>2</v>
      </c>
      <c r="F6" s="220"/>
      <c r="G6" s="106">
        <f>SUM(G4:G5)</f>
        <v>5620</v>
      </c>
      <c r="H6" s="221"/>
      <c r="I6" s="221"/>
    </row>
    <row r="7" spans="1:9" x14ac:dyDescent="0.35">
      <c r="A7" s="223">
        <v>2</v>
      </c>
      <c r="B7" s="224" t="s">
        <v>1891</v>
      </c>
      <c r="C7" s="556" t="s">
        <v>4257</v>
      </c>
      <c r="D7" s="225" t="s">
        <v>1892</v>
      </c>
      <c r="E7" s="225" t="s">
        <v>1893</v>
      </c>
      <c r="F7" s="226">
        <v>51.6</v>
      </c>
      <c r="G7" s="100">
        <v>200</v>
      </c>
      <c r="H7" s="216" t="s">
        <v>1894</v>
      </c>
      <c r="I7" s="216" t="s">
        <v>1895</v>
      </c>
    </row>
    <row r="8" spans="1:9" x14ac:dyDescent="0.35">
      <c r="A8" s="218"/>
      <c r="B8" s="227"/>
      <c r="C8" s="557"/>
      <c r="D8" s="225" t="s">
        <v>1892</v>
      </c>
      <c r="E8" s="225" t="s">
        <v>1896</v>
      </c>
      <c r="F8" s="226">
        <v>51.1</v>
      </c>
      <c r="G8" s="100">
        <v>100</v>
      </c>
      <c r="H8" s="216" t="s">
        <v>1897</v>
      </c>
      <c r="I8" s="216" t="s">
        <v>1898</v>
      </c>
    </row>
    <row r="9" spans="1:9" x14ac:dyDescent="0.35">
      <c r="A9" s="218"/>
      <c r="B9" s="227"/>
      <c r="C9" s="557"/>
      <c r="D9" s="225" t="s">
        <v>1892</v>
      </c>
      <c r="E9" s="225" t="s">
        <v>1899</v>
      </c>
      <c r="F9" s="226">
        <v>48.4</v>
      </c>
      <c r="G9" s="100">
        <v>700</v>
      </c>
      <c r="H9" s="216" t="s">
        <v>1900</v>
      </c>
      <c r="I9" s="216" t="s">
        <v>1901</v>
      </c>
    </row>
    <row r="10" spans="1:9" x14ac:dyDescent="0.35">
      <c r="A10" s="218"/>
      <c r="B10" s="227"/>
      <c r="C10" s="557"/>
      <c r="D10" s="225" t="s">
        <v>1892</v>
      </c>
      <c r="E10" s="225" t="s">
        <v>1902</v>
      </c>
      <c r="F10" s="226">
        <v>50.6</v>
      </c>
      <c r="G10" s="100">
        <v>300</v>
      </c>
      <c r="H10" s="216" t="s">
        <v>1903</v>
      </c>
      <c r="I10" s="216" t="s">
        <v>1904</v>
      </c>
    </row>
    <row r="11" spans="1:9" x14ac:dyDescent="0.35">
      <c r="A11" s="218"/>
      <c r="B11" s="227"/>
      <c r="C11" s="557"/>
      <c r="D11" s="225" t="s">
        <v>1892</v>
      </c>
      <c r="E11" s="225" t="s">
        <v>1905</v>
      </c>
      <c r="F11" s="226">
        <v>52.7</v>
      </c>
      <c r="G11" s="100">
        <v>100</v>
      </c>
      <c r="H11" s="216" t="s">
        <v>1906</v>
      </c>
      <c r="I11" s="216" t="s">
        <v>1907</v>
      </c>
    </row>
    <row r="12" spans="1:9" x14ac:dyDescent="0.35">
      <c r="A12" s="218"/>
      <c r="B12" s="227"/>
      <c r="C12" s="557"/>
      <c r="D12" s="225" t="s">
        <v>1892</v>
      </c>
      <c r="E12" s="225" t="s">
        <v>1908</v>
      </c>
      <c r="F12" s="226">
        <v>52.9</v>
      </c>
      <c r="G12" s="100">
        <v>100</v>
      </c>
      <c r="H12" s="216" t="s">
        <v>1909</v>
      </c>
      <c r="I12" s="216" t="s">
        <v>1910</v>
      </c>
    </row>
    <row r="13" spans="1:9" x14ac:dyDescent="0.35">
      <c r="A13" s="218"/>
      <c r="B13" s="227"/>
      <c r="C13" s="557"/>
      <c r="D13" s="225" t="s">
        <v>1911</v>
      </c>
      <c r="E13" s="225" t="s">
        <v>1912</v>
      </c>
      <c r="F13" s="226">
        <v>49.6</v>
      </c>
      <c r="G13" s="100">
        <v>200</v>
      </c>
      <c r="H13" s="216" t="s">
        <v>1913</v>
      </c>
      <c r="I13" s="216" t="s">
        <v>1914</v>
      </c>
    </row>
    <row r="14" spans="1:9" s="222" customFormat="1" x14ac:dyDescent="0.35">
      <c r="A14" s="752" t="s">
        <v>9</v>
      </c>
      <c r="B14" s="753"/>
      <c r="C14" s="560"/>
      <c r="D14" s="228">
        <v>2</v>
      </c>
      <c r="E14" s="228">
        <v>7</v>
      </c>
      <c r="F14" s="229"/>
      <c r="G14" s="230">
        <f>SUM(G7:G13)</f>
        <v>1700</v>
      </c>
      <c r="H14" s="231"/>
      <c r="I14" s="231"/>
    </row>
    <row r="15" spans="1:9" x14ac:dyDescent="0.35">
      <c r="A15" s="223">
        <v>3</v>
      </c>
      <c r="B15" s="232" t="s">
        <v>1915</v>
      </c>
      <c r="C15" s="556" t="s">
        <v>4258</v>
      </c>
      <c r="D15" s="233" t="s">
        <v>1916</v>
      </c>
      <c r="E15" s="233" t="s">
        <v>1917</v>
      </c>
      <c r="F15" s="234">
        <v>47.9</v>
      </c>
      <c r="G15" s="215">
        <v>3000</v>
      </c>
      <c r="H15" s="216" t="s">
        <v>1918</v>
      </c>
      <c r="I15" s="216" t="s">
        <v>1919</v>
      </c>
    </row>
    <row r="16" spans="1:9" x14ac:dyDescent="0.35">
      <c r="A16" s="218"/>
      <c r="B16" s="235"/>
      <c r="C16" s="557"/>
      <c r="D16" s="233" t="s">
        <v>1916</v>
      </c>
      <c r="E16" s="233" t="s">
        <v>1920</v>
      </c>
      <c r="F16" s="234">
        <v>56</v>
      </c>
      <c r="G16" s="215">
        <v>3000</v>
      </c>
      <c r="H16" s="216" t="s">
        <v>1921</v>
      </c>
      <c r="I16" s="216" t="s">
        <v>1922</v>
      </c>
    </row>
    <row r="17" spans="1:9" x14ac:dyDescent="0.35">
      <c r="A17" s="236"/>
      <c r="B17" s="237"/>
      <c r="C17" s="558"/>
      <c r="D17" s="233" t="s">
        <v>1916</v>
      </c>
      <c r="E17" s="233" t="s">
        <v>1923</v>
      </c>
      <c r="F17" s="234">
        <v>45.3</v>
      </c>
      <c r="G17" s="215">
        <v>3000</v>
      </c>
      <c r="H17" s="216" t="s">
        <v>1924</v>
      </c>
      <c r="I17" s="216" t="s">
        <v>1925</v>
      </c>
    </row>
    <row r="18" spans="1:9" s="222" customFormat="1" x14ac:dyDescent="0.35">
      <c r="A18" s="752" t="s">
        <v>9</v>
      </c>
      <c r="B18" s="753"/>
      <c r="C18" s="559"/>
      <c r="D18" s="238">
        <v>1</v>
      </c>
      <c r="E18" s="238">
        <v>3</v>
      </c>
      <c r="F18" s="239"/>
      <c r="G18" s="231">
        <f>SUM(G15:G17)</f>
        <v>9000</v>
      </c>
      <c r="H18" s="231"/>
      <c r="I18" s="231"/>
    </row>
    <row r="19" spans="1:9" s="222" customFormat="1" x14ac:dyDescent="0.35">
      <c r="A19" s="756" t="s">
        <v>10</v>
      </c>
      <c r="B19" s="757"/>
      <c r="C19" s="758"/>
      <c r="D19" s="238">
        <f>SUM(D6+D14+D18)</f>
        <v>4</v>
      </c>
      <c r="E19" s="238">
        <f>SUM(E6+E14+E18)</f>
        <v>12</v>
      </c>
      <c r="F19" s="239"/>
      <c r="G19" s="231">
        <f>SUM(G6+G14+G18)</f>
        <v>16320</v>
      </c>
      <c r="H19" s="231"/>
      <c r="I19" s="231"/>
    </row>
  </sheetData>
  <mergeCells count="13">
    <mergeCell ref="A19:C19"/>
    <mergeCell ref="A2:A3"/>
    <mergeCell ref="B2:B3"/>
    <mergeCell ref="D2:D3"/>
    <mergeCell ref="E2:E3"/>
    <mergeCell ref="H2:I2"/>
    <mergeCell ref="A6:B6"/>
    <mergeCell ref="A14:B14"/>
    <mergeCell ref="A18:B18"/>
    <mergeCell ref="A1:I1"/>
    <mergeCell ref="C2:C3"/>
    <mergeCell ref="F2:F3"/>
    <mergeCell ref="G2:G3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L1000"/>
  <sheetViews>
    <sheetView showGridLines="0" topLeftCell="A4" workbookViewId="0">
      <selection activeCell="E22" sqref="E22"/>
    </sheetView>
  </sheetViews>
  <sheetFormatPr defaultColWidth="9.125" defaultRowHeight="21" x14ac:dyDescent="0.35"/>
  <cols>
    <col min="1" max="1" width="5.625" style="134" bestFit="1" customWidth="1"/>
    <col min="2" max="2" width="33.125" style="134" bestFit="1" customWidth="1"/>
    <col min="3" max="3" width="9.25" style="552" bestFit="1" customWidth="1"/>
    <col min="4" max="4" width="13.25" style="172" customWidth="1"/>
    <col min="5" max="5" width="23.25" style="172" customWidth="1"/>
    <col min="6" max="6" width="15.625" style="172" bestFit="1" customWidth="1"/>
    <col min="7" max="7" width="17.875" style="172" customWidth="1"/>
    <col min="8" max="8" width="10.625" style="172" customWidth="1"/>
    <col min="9" max="9" width="21.75" style="253" customWidth="1"/>
    <col min="10" max="10" width="26.25" style="175" customWidth="1"/>
    <col min="11" max="12" width="19.625" style="172" customWidth="1"/>
    <col min="13" max="16384" width="9.125" style="134"/>
  </cols>
  <sheetData>
    <row r="1" spans="1:12" x14ac:dyDescent="0.35">
      <c r="A1" s="759" t="s">
        <v>4254</v>
      </c>
      <c r="B1" s="759"/>
      <c r="C1" s="759"/>
      <c r="D1" s="759"/>
      <c r="E1" s="759"/>
      <c r="F1" s="759"/>
      <c r="G1" s="759"/>
      <c r="H1" s="759"/>
      <c r="I1" s="759"/>
      <c r="J1" s="759"/>
      <c r="K1" s="759"/>
      <c r="L1" s="759"/>
    </row>
    <row r="2" spans="1:12" ht="21" customHeight="1" x14ac:dyDescent="0.35">
      <c r="A2" s="770" t="s">
        <v>0</v>
      </c>
      <c r="B2" s="770" t="s">
        <v>1</v>
      </c>
      <c r="C2" s="750" t="s">
        <v>1024</v>
      </c>
      <c r="D2" s="770" t="s">
        <v>2</v>
      </c>
      <c r="E2" s="772" t="s">
        <v>12</v>
      </c>
      <c r="F2" s="772" t="s">
        <v>1926</v>
      </c>
      <c r="G2" s="773" t="s">
        <v>1927</v>
      </c>
      <c r="H2" s="764" t="s">
        <v>1928</v>
      </c>
      <c r="I2" s="766" t="s">
        <v>1929</v>
      </c>
      <c r="J2" s="627" t="s">
        <v>4</v>
      </c>
      <c r="K2" s="768" t="s">
        <v>5</v>
      </c>
      <c r="L2" s="769"/>
    </row>
    <row r="3" spans="1:12" x14ac:dyDescent="0.35">
      <c r="A3" s="771"/>
      <c r="B3" s="771"/>
      <c r="C3" s="750"/>
      <c r="D3" s="765"/>
      <c r="E3" s="765"/>
      <c r="F3" s="765"/>
      <c r="G3" s="765"/>
      <c r="H3" s="765"/>
      <c r="I3" s="767"/>
      <c r="J3" s="627"/>
      <c r="K3" s="135" t="s">
        <v>6</v>
      </c>
      <c r="L3" s="135" t="s">
        <v>7</v>
      </c>
    </row>
    <row r="4" spans="1:12" x14ac:dyDescent="0.35">
      <c r="A4" s="97">
        <v>1</v>
      </c>
      <c r="B4" s="244" t="s">
        <v>1930</v>
      </c>
      <c r="C4" s="548" t="s">
        <v>3570</v>
      </c>
      <c r="D4" s="98" t="s">
        <v>1931</v>
      </c>
      <c r="E4" s="98" t="s">
        <v>1932</v>
      </c>
      <c r="F4" s="98" t="s">
        <v>1933</v>
      </c>
      <c r="G4" s="28">
        <v>4800</v>
      </c>
      <c r="H4" s="28">
        <v>14400</v>
      </c>
      <c r="I4" s="245">
        <v>89.5</v>
      </c>
      <c r="J4" s="99">
        <v>3100</v>
      </c>
      <c r="K4" s="98" t="s">
        <v>1934</v>
      </c>
      <c r="L4" s="98" t="s">
        <v>1935</v>
      </c>
    </row>
    <row r="5" spans="1:12" x14ac:dyDescent="0.35">
      <c r="A5" s="141"/>
      <c r="B5" s="141"/>
      <c r="C5" s="549"/>
      <c r="D5" s="98" t="s">
        <v>1931</v>
      </c>
      <c r="E5" s="98" t="s">
        <v>1936</v>
      </c>
      <c r="F5" s="98" t="s">
        <v>1933</v>
      </c>
      <c r="G5" s="28">
        <v>6024</v>
      </c>
      <c r="H5" s="28">
        <v>18072</v>
      </c>
      <c r="I5" s="245">
        <v>87.4</v>
      </c>
      <c r="J5" s="99">
        <v>6400</v>
      </c>
      <c r="K5" s="98" t="s">
        <v>1937</v>
      </c>
      <c r="L5" s="98" t="s">
        <v>1938</v>
      </c>
    </row>
    <row r="6" spans="1:12" x14ac:dyDescent="0.35">
      <c r="A6" s="141"/>
      <c r="B6" s="141"/>
      <c r="C6" s="549"/>
      <c r="D6" s="98" t="s">
        <v>1931</v>
      </c>
      <c r="E6" s="98" t="s">
        <v>1939</v>
      </c>
      <c r="F6" s="98" t="s">
        <v>1933</v>
      </c>
      <c r="G6" s="28">
        <v>5136</v>
      </c>
      <c r="H6" s="28">
        <v>15408</v>
      </c>
      <c r="I6" s="245">
        <v>88.2</v>
      </c>
      <c r="J6" s="99">
        <v>3925</v>
      </c>
      <c r="K6" s="98" t="s">
        <v>1940</v>
      </c>
      <c r="L6" s="98" t="s">
        <v>1941</v>
      </c>
    </row>
    <row r="7" spans="1:12" x14ac:dyDescent="0.35">
      <c r="A7" s="141"/>
      <c r="B7" s="141"/>
      <c r="C7" s="549"/>
      <c r="D7" s="98" t="s">
        <v>1942</v>
      </c>
      <c r="E7" s="98" t="s">
        <v>1943</v>
      </c>
      <c r="F7" s="98" t="s">
        <v>1933</v>
      </c>
      <c r="G7" s="28">
        <v>6144</v>
      </c>
      <c r="H7" s="28">
        <v>18432</v>
      </c>
      <c r="I7" s="245">
        <v>87.9</v>
      </c>
      <c r="J7" s="99">
        <v>4500</v>
      </c>
      <c r="K7" s="98" t="s">
        <v>1944</v>
      </c>
      <c r="L7" s="98" t="s">
        <v>1945</v>
      </c>
    </row>
    <row r="8" spans="1:12" x14ac:dyDescent="0.35">
      <c r="A8" s="141"/>
      <c r="B8" s="141"/>
      <c r="C8" s="549"/>
      <c r="D8" s="98" t="s">
        <v>1942</v>
      </c>
      <c r="E8" s="98" t="s">
        <v>1946</v>
      </c>
      <c r="F8" s="98" t="s">
        <v>1933</v>
      </c>
      <c r="G8" s="28">
        <v>7260</v>
      </c>
      <c r="H8" s="28">
        <v>21780</v>
      </c>
      <c r="I8" s="245">
        <v>89.6</v>
      </c>
      <c r="J8" s="99">
        <v>2000</v>
      </c>
      <c r="K8" s="98" t="s">
        <v>1947</v>
      </c>
      <c r="L8" s="98" t="s">
        <v>1948</v>
      </c>
    </row>
    <row r="9" spans="1:12" x14ac:dyDescent="0.35">
      <c r="A9" s="141"/>
      <c r="B9" s="141"/>
      <c r="C9" s="549"/>
      <c r="D9" s="98" t="s">
        <v>1942</v>
      </c>
      <c r="E9" s="98" t="s">
        <v>1949</v>
      </c>
      <c r="F9" s="98" t="s">
        <v>1933</v>
      </c>
      <c r="G9" s="28">
        <v>5808</v>
      </c>
      <c r="H9" s="28">
        <v>17424</v>
      </c>
      <c r="I9" s="245">
        <v>87.8</v>
      </c>
      <c r="J9" s="99">
        <v>3000</v>
      </c>
      <c r="K9" s="98" t="s">
        <v>1950</v>
      </c>
      <c r="L9" s="98" t="s">
        <v>1951</v>
      </c>
    </row>
    <row r="10" spans="1:12" x14ac:dyDescent="0.35">
      <c r="A10" s="141"/>
      <c r="B10" s="141"/>
      <c r="C10" s="549"/>
      <c r="D10" s="98" t="s">
        <v>1942</v>
      </c>
      <c r="E10" s="98" t="s">
        <v>1952</v>
      </c>
      <c r="F10" s="98" t="s">
        <v>1933</v>
      </c>
      <c r="G10" s="28">
        <v>6696</v>
      </c>
      <c r="H10" s="28">
        <v>20088</v>
      </c>
      <c r="I10" s="245">
        <v>87.7</v>
      </c>
      <c r="J10" s="99">
        <v>2000</v>
      </c>
      <c r="K10" s="98" t="s">
        <v>1953</v>
      </c>
      <c r="L10" s="98" t="s">
        <v>1954</v>
      </c>
    </row>
    <row r="11" spans="1:12" s="133" customFormat="1" x14ac:dyDescent="0.35">
      <c r="A11" s="611" t="s">
        <v>9</v>
      </c>
      <c r="B11" s="611"/>
      <c r="C11" s="550"/>
      <c r="D11" s="139">
        <v>2</v>
      </c>
      <c r="E11" s="139">
        <v>7</v>
      </c>
      <c r="F11" s="139"/>
      <c r="G11" s="151"/>
      <c r="H11" s="151"/>
      <c r="I11" s="246"/>
      <c r="J11" s="152">
        <f>SUM(J4:J10)</f>
        <v>24925</v>
      </c>
      <c r="K11" s="169"/>
      <c r="L11" s="169"/>
    </row>
    <row r="12" spans="1:12" x14ac:dyDescent="0.35">
      <c r="A12" s="145">
        <v>3</v>
      </c>
      <c r="B12" s="142" t="s">
        <v>1955</v>
      </c>
      <c r="C12" s="549" t="s">
        <v>4253</v>
      </c>
      <c r="D12" s="98" t="s">
        <v>1956</v>
      </c>
      <c r="E12" s="98" t="s">
        <v>1957</v>
      </c>
      <c r="F12" s="98" t="s">
        <v>1933</v>
      </c>
      <c r="G12" s="28">
        <v>7896</v>
      </c>
      <c r="H12" s="28">
        <v>23688</v>
      </c>
      <c r="I12" s="245">
        <v>89.3</v>
      </c>
      <c r="J12" s="99">
        <v>590</v>
      </c>
      <c r="K12" s="148" t="s">
        <v>1958</v>
      </c>
      <c r="L12" s="148" t="s">
        <v>1959</v>
      </c>
    </row>
    <row r="13" spans="1:12" x14ac:dyDescent="0.35">
      <c r="A13" s="141"/>
      <c r="B13" s="141"/>
      <c r="C13" s="549"/>
      <c r="D13" s="98" t="s">
        <v>1956</v>
      </c>
      <c r="E13" s="98" t="s">
        <v>1960</v>
      </c>
      <c r="F13" s="98" t="s">
        <v>1933</v>
      </c>
      <c r="G13" s="28">
        <v>6888</v>
      </c>
      <c r="H13" s="28">
        <v>20664</v>
      </c>
      <c r="I13" s="245">
        <v>87.7</v>
      </c>
      <c r="J13" s="99">
        <v>1400</v>
      </c>
      <c r="K13" s="148" t="s">
        <v>1961</v>
      </c>
      <c r="L13" s="148" t="s">
        <v>1962</v>
      </c>
    </row>
    <row r="14" spans="1:12" x14ac:dyDescent="0.35">
      <c r="A14" s="141"/>
      <c r="B14" s="141"/>
      <c r="C14" s="549"/>
      <c r="D14" s="98" t="s">
        <v>1956</v>
      </c>
      <c r="E14" s="98" t="s">
        <v>1963</v>
      </c>
      <c r="F14" s="98" t="s">
        <v>1964</v>
      </c>
      <c r="G14" s="28">
        <v>6552</v>
      </c>
      <c r="H14" s="28">
        <v>19656</v>
      </c>
      <c r="I14" s="245">
        <v>88.9</v>
      </c>
      <c r="J14" s="99">
        <v>890</v>
      </c>
      <c r="K14" s="148" t="s">
        <v>1965</v>
      </c>
      <c r="L14" s="148" t="s">
        <v>1966</v>
      </c>
    </row>
    <row r="15" spans="1:12" x14ac:dyDescent="0.35">
      <c r="A15" s="141"/>
      <c r="B15" s="141"/>
      <c r="C15" s="549"/>
      <c r="D15" s="98" t="s">
        <v>1967</v>
      </c>
      <c r="E15" s="98" t="s">
        <v>1968</v>
      </c>
      <c r="F15" s="98" t="s">
        <v>1933</v>
      </c>
      <c r="G15" s="28">
        <v>3252</v>
      </c>
      <c r="H15" s="28">
        <v>9756</v>
      </c>
      <c r="I15" s="245">
        <v>87.9</v>
      </c>
      <c r="J15" s="99">
        <v>1770</v>
      </c>
      <c r="K15" s="148" t="s">
        <v>1969</v>
      </c>
      <c r="L15" s="148" t="s">
        <v>1970</v>
      </c>
    </row>
    <row r="16" spans="1:12" x14ac:dyDescent="0.35">
      <c r="A16" s="141"/>
      <c r="B16" s="141"/>
      <c r="C16" s="549"/>
      <c r="D16" s="98" t="s">
        <v>1967</v>
      </c>
      <c r="E16" s="98" t="s">
        <v>1971</v>
      </c>
      <c r="F16" s="98" t="s">
        <v>1933</v>
      </c>
      <c r="G16" s="28">
        <v>4080</v>
      </c>
      <c r="H16" s="28">
        <v>12240</v>
      </c>
      <c r="I16" s="245">
        <v>90.8</v>
      </c>
      <c r="J16" s="99">
        <v>1702</v>
      </c>
      <c r="K16" s="148" t="s">
        <v>1972</v>
      </c>
      <c r="L16" s="148" t="s">
        <v>1973</v>
      </c>
    </row>
    <row r="17" spans="1:12" x14ac:dyDescent="0.35">
      <c r="A17" s="141"/>
      <c r="B17" s="141"/>
      <c r="C17" s="549"/>
      <c r="D17" s="98" t="s">
        <v>1967</v>
      </c>
      <c r="E17" s="98" t="s">
        <v>1974</v>
      </c>
      <c r="F17" s="98" t="s">
        <v>1933</v>
      </c>
      <c r="G17" s="28">
        <v>5976</v>
      </c>
      <c r="H17" s="28">
        <v>17928</v>
      </c>
      <c r="I17" s="245">
        <v>87.3</v>
      </c>
      <c r="J17" s="99">
        <v>3300</v>
      </c>
      <c r="K17" s="148" t="s">
        <v>1975</v>
      </c>
      <c r="L17" s="148" t="s">
        <v>1976</v>
      </c>
    </row>
    <row r="18" spans="1:12" x14ac:dyDescent="0.35">
      <c r="A18" s="141"/>
      <c r="B18" s="141"/>
      <c r="C18" s="549"/>
      <c r="D18" s="98" t="s">
        <v>1967</v>
      </c>
      <c r="E18" s="98" t="s">
        <v>1977</v>
      </c>
      <c r="F18" s="98" t="s">
        <v>1964</v>
      </c>
      <c r="G18" s="28">
        <v>6732</v>
      </c>
      <c r="H18" s="28">
        <v>20196</v>
      </c>
      <c r="I18" s="245">
        <v>88.4</v>
      </c>
      <c r="J18" s="99">
        <v>200</v>
      </c>
      <c r="K18" s="148" t="s">
        <v>1978</v>
      </c>
      <c r="L18" s="148" t="s">
        <v>1979</v>
      </c>
    </row>
    <row r="19" spans="1:12" x14ac:dyDescent="0.35">
      <c r="A19" s="141"/>
      <c r="B19" s="141"/>
      <c r="C19" s="549"/>
      <c r="D19" s="98" t="s">
        <v>1980</v>
      </c>
      <c r="E19" s="98" t="s">
        <v>1981</v>
      </c>
      <c r="F19" s="98" t="s">
        <v>1933</v>
      </c>
      <c r="G19" s="100">
        <v>6396</v>
      </c>
      <c r="H19" s="100">
        <v>19188</v>
      </c>
      <c r="I19" s="245">
        <v>87.5</v>
      </c>
      <c r="J19" s="99">
        <v>2250</v>
      </c>
      <c r="K19" s="148" t="s">
        <v>1982</v>
      </c>
      <c r="L19" s="148" t="s">
        <v>1983</v>
      </c>
    </row>
    <row r="20" spans="1:12" s="133" customFormat="1" x14ac:dyDescent="0.35">
      <c r="A20" s="605" t="s">
        <v>9</v>
      </c>
      <c r="B20" s="605"/>
      <c r="C20" s="127"/>
      <c r="D20" s="139">
        <v>3</v>
      </c>
      <c r="E20" s="139">
        <v>8</v>
      </c>
      <c r="F20" s="139"/>
      <c r="G20" s="247"/>
      <c r="H20" s="247"/>
      <c r="I20" s="248"/>
      <c r="J20" s="140">
        <f>SUM(J12:J19)</f>
        <v>12102</v>
      </c>
      <c r="K20" s="169"/>
      <c r="L20" s="169"/>
    </row>
    <row r="21" spans="1:12" x14ac:dyDescent="0.35">
      <c r="A21" s="249">
        <v>4</v>
      </c>
      <c r="B21" s="250" t="s">
        <v>1984</v>
      </c>
      <c r="C21" s="551"/>
      <c r="D21" s="155" t="s">
        <v>1985</v>
      </c>
      <c r="E21" s="155" t="s">
        <v>1986</v>
      </c>
      <c r="F21" s="155" t="s">
        <v>1987</v>
      </c>
      <c r="G21" s="251">
        <v>6840</v>
      </c>
      <c r="H21" s="251">
        <v>20520</v>
      </c>
      <c r="I21" s="252">
        <v>83.2</v>
      </c>
      <c r="J21" s="149">
        <v>66</v>
      </c>
      <c r="K21" s="148" t="s">
        <v>1988</v>
      </c>
      <c r="L21" s="148" t="s">
        <v>1989</v>
      </c>
    </row>
    <row r="22" spans="1:12" s="133" customFormat="1" x14ac:dyDescent="0.35">
      <c r="A22" s="760" t="s">
        <v>9</v>
      </c>
      <c r="B22" s="760"/>
      <c r="C22" s="761"/>
      <c r="D22" s="159">
        <v>1</v>
      </c>
      <c r="E22" s="159">
        <v>1</v>
      </c>
      <c r="F22" s="159"/>
      <c r="G22" s="159"/>
      <c r="H22" s="159"/>
      <c r="I22" s="546"/>
      <c r="J22" s="160">
        <f>SUM(J21)</f>
        <v>66</v>
      </c>
      <c r="K22" s="169"/>
      <c r="L22" s="169"/>
    </row>
    <row r="23" spans="1:12" s="133" customFormat="1" x14ac:dyDescent="0.35">
      <c r="A23" s="762" t="s">
        <v>10</v>
      </c>
      <c r="B23" s="762"/>
      <c r="C23" s="763"/>
      <c r="D23" s="169">
        <f>SUM(D11+D20+D22)</f>
        <v>6</v>
      </c>
      <c r="E23" s="169">
        <f>SUM(E11+E20+E22)</f>
        <v>16</v>
      </c>
      <c r="F23" s="169"/>
      <c r="G23" s="169"/>
      <c r="H23" s="169"/>
      <c r="I23" s="547"/>
      <c r="J23" s="171">
        <f>SUM(J11+J20+J22)</f>
        <v>37093</v>
      </c>
      <c r="K23" s="169"/>
      <c r="L23" s="169"/>
    </row>
    <row r="32" spans="1:12" x14ac:dyDescent="0.35">
      <c r="D32" s="134"/>
      <c r="E32" s="134"/>
      <c r="F32" s="134"/>
      <c r="G32" s="134"/>
      <c r="H32" s="134"/>
      <c r="I32" s="134"/>
      <c r="J32" s="134"/>
    </row>
    <row r="33" spans="4:12" x14ac:dyDescent="0.35">
      <c r="D33" s="134"/>
      <c r="E33" s="134"/>
      <c r="F33" s="134"/>
      <c r="G33" s="134"/>
      <c r="H33" s="134"/>
      <c r="I33" s="134"/>
      <c r="J33" s="134"/>
      <c r="K33" s="134"/>
      <c r="L33" s="134"/>
    </row>
    <row r="34" spans="4:12" x14ac:dyDescent="0.35">
      <c r="D34" s="134"/>
      <c r="E34" s="134"/>
      <c r="F34" s="134"/>
      <c r="G34" s="134"/>
      <c r="H34" s="134"/>
      <c r="I34" s="134"/>
      <c r="J34" s="134"/>
      <c r="K34" s="134"/>
      <c r="L34" s="134"/>
    </row>
    <row r="35" spans="4:12" x14ac:dyDescent="0.35">
      <c r="D35" s="134"/>
      <c r="E35" s="134"/>
      <c r="F35" s="134"/>
      <c r="G35" s="134"/>
      <c r="H35" s="134"/>
      <c r="I35" s="134"/>
      <c r="J35" s="134"/>
      <c r="K35" s="134"/>
      <c r="L35" s="134"/>
    </row>
    <row r="36" spans="4:12" x14ac:dyDescent="0.35">
      <c r="D36" s="134"/>
      <c r="E36" s="134"/>
      <c r="F36" s="134"/>
      <c r="G36" s="134"/>
      <c r="H36" s="134"/>
      <c r="I36" s="134"/>
      <c r="J36" s="134"/>
      <c r="K36" s="134"/>
      <c r="L36" s="134"/>
    </row>
    <row r="37" spans="4:12" x14ac:dyDescent="0.35">
      <c r="D37" s="134"/>
      <c r="E37" s="134"/>
      <c r="F37" s="134"/>
      <c r="G37" s="134"/>
      <c r="H37" s="134"/>
      <c r="I37" s="134"/>
      <c r="J37" s="134"/>
      <c r="K37" s="134"/>
      <c r="L37" s="134"/>
    </row>
    <row r="38" spans="4:12" x14ac:dyDescent="0.35">
      <c r="D38" s="134"/>
      <c r="E38" s="134"/>
      <c r="F38" s="134"/>
      <c r="G38" s="134"/>
      <c r="H38" s="134"/>
      <c r="I38" s="134"/>
      <c r="J38" s="134"/>
      <c r="K38" s="134"/>
      <c r="L38" s="134"/>
    </row>
    <row r="39" spans="4:12" x14ac:dyDescent="0.35">
      <c r="D39" s="134"/>
      <c r="E39" s="134"/>
      <c r="F39" s="134"/>
      <c r="G39" s="134"/>
      <c r="H39" s="134"/>
      <c r="I39" s="134"/>
      <c r="J39" s="134"/>
      <c r="K39" s="134"/>
      <c r="L39" s="134"/>
    </row>
    <row r="40" spans="4:12" x14ac:dyDescent="0.35">
      <c r="D40" s="134"/>
      <c r="E40" s="134"/>
      <c r="F40" s="134"/>
      <c r="G40" s="134"/>
      <c r="H40" s="134"/>
      <c r="I40" s="134"/>
      <c r="J40" s="134"/>
      <c r="K40" s="134"/>
      <c r="L40" s="134"/>
    </row>
    <row r="41" spans="4:12" x14ac:dyDescent="0.35">
      <c r="D41" s="134"/>
      <c r="E41" s="134"/>
      <c r="F41" s="134"/>
      <c r="G41" s="134"/>
      <c r="H41" s="134"/>
      <c r="I41" s="134"/>
      <c r="J41" s="134"/>
      <c r="K41" s="134"/>
      <c r="L41" s="134"/>
    </row>
    <row r="42" spans="4:12" x14ac:dyDescent="0.35">
      <c r="D42" s="134"/>
      <c r="E42" s="134"/>
      <c r="F42" s="134"/>
      <c r="G42" s="134"/>
      <c r="H42" s="134"/>
      <c r="I42" s="134"/>
      <c r="J42" s="134"/>
      <c r="K42" s="134"/>
      <c r="L42" s="134"/>
    </row>
    <row r="43" spans="4:12" x14ac:dyDescent="0.35">
      <c r="D43" s="134"/>
      <c r="E43" s="134"/>
      <c r="F43" s="134"/>
      <c r="G43" s="134"/>
      <c r="H43" s="134"/>
      <c r="I43" s="134"/>
      <c r="J43" s="134"/>
      <c r="K43" s="134"/>
      <c r="L43" s="134"/>
    </row>
    <row r="44" spans="4:12" x14ac:dyDescent="0.35">
      <c r="D44" s="134"/>
      <c r="E44" s="134"/>
      <c r="F44" s="134"/>
      <c r="G44" s="134"/>
      <c r="H44" s="134"/>
      <c r="I44" s="134"/>
      <c r="J44" s="134"/>
      <c r="K44" s="134"/>
      <c r="L44" s="134"/>
    </row>
    <row r="45" spans="4:12" x14ac:dyDescent="0.35">
      <c r="D45" s="134"/>
      <c r="E45" s="134"/>
      <c r="F45" s="134"/>
      <c r="G45" s="134"/>
      <c r="H45" s="134"/>
      <c r="I45" s="134"/>
      <c r="J45" s="134"/>
      <c r="K45" s="134"/>
      <c r="L45" s="134"/>
    </row>
    <row r="46" spans="4:12" x14ac:dyDescent="0.35">
      <c r="D46" s="134"/>
      <c r="E46" s="134"/>
      <c r="F46" s="134"/>
      <c r="G46" s="134"/>
      <c r="H46" s="134"/>
      <c r="I46" s="134"/>
      <c r="J46" s="134"/>
      <c r="K46" s="134"/>
      <c r="L46" s="134"/>
    </row>
    <row r="47" spans="4:12" x14ac:dyDescent="0.35">
      <c r="D47" s="134"/>
      <c r="E47" s="134"/>
      <c r="F47" s="134"/>
      <c r="G47" s="134"/>
      <c r="H47" s="134"/>
      <c r="I47" s="134"/>
      <c r="J47" s="134"/>
      <c r="K47" s="134"/>
      <c r="L47" s="134"/>
    </row>
    <row r="48" spans="4:12" x14ac:dyDescent="0.35">
      <c r="D48" s="134"/>
      <c r="E48" s="134"/>
      <c r="F48" s="134"/>
      <c r="G48" s="134"/>
      <c r="H48" s="134"/>
      <c r="I48" s="134"/>
      <c r="J48" s="134"/>
      <c r="K48" s="134"/>
      <c r="L48" s="134"/>
    </row>
    <row r="49" spans="4:12" x14ac:dyDescent="0.35">
      <c r="D49" s="134"/>
      <c r="E49" s="134"/>
      <c r="F49" s="134"/>
      <c r="G49" s="134"/>
      <c r="H49" s="134"/>
      <c r="I49" s="134"/>
      <c r="J49" s="134"/>
      <c r="K49" s="134"/>
      <c r="L49" s="134"/>
    </row>
    <row r="50" spans="4:12" x14ac:dyDescent="0.35">
      <c r="D50" s="134"/>
      <c r="E50" s="134"/>
      <c r="F50" s="134"/>
      <c r="G50" s="134"/>
      <c r="H50" s="134"/>
      <c r="I50" s="134"/>
      <c r="J50" s="134"/>
      <c r="K50" s="134"/>
      <c r="L50" s="134"/>
    </row>
    <row r="51" spans="4:12" x14ac:dyDescent="0.35">
      <c r="D51" s="134"/>
      <c r="E51" s="134"/>
      <c r="F51" s="134"/>
      <c r="G51" s="134"/>
      <c r="H51" s="134"/>
      <c r="I51" s="134"/>
      <c r="J51" s="134"/>
      <c r="K51" s="134"/>
      <c r="L51" s="134"/>
    </row>
    <row r="52" spans="4:12" x14ac:dyDescent="0.35">
      <c r="D52" s="134"/>
      <c r="E52" s="134"/>
      <c r="F52" s="134"/>
      <c r="G52" s="134"/>
      <c r="H52" s="134"/>
      <c r="I52" s="134"/>
      <c r="J52" s="134"/>
      <c r="K52" s="134"/>
      <c r="L52" s="134"/>
    </row>
    <row r="53" spans="4:12" x14ac:dyDescent="0.35">
      <c r="D53" s="134"/>
      <c r="E53" s="134"/>
      <c r="F53" s="134"/>
      <c r="G53" s="134"/>
      <c r="H53" s="134"/>
      <c r="I53" s="134"/>
      <c r="J53" s="134"/>
      <c r="K53" s="134"/>
      <c r="L53" s="134"/>
    </row>
    <row r="54" spans="4:12" x14ac:dyDescent="0.35">
      <c r="D54" s="134"/>
      <c r="E54" s="134"/>
      <c r="F54" s="134"/>
      <c r="G54" s="134"/>
      <c r="H54" s="134"/>
      <c r="I54" s="134"/>
      <c r="J54" s="134"/>
      <c r="K54" s="134"/>
      <c r="L54" s="134"/>
    </row>
    <row r="55" spans="4:12" x14ac:dyDescent="0.35">
      <c r="D55" s="134"/>
      <c r="E55" s="134"/>
      <c r="F55" s="134"/>
      <c r="G55" s="134"/>
      <c r="H55" s="134"/>
      <c r="I55" s="134"/>
      <c r="J55" s="134"/>
      <c r="K55" s="134"/>
      <c r="L55" s="134"/>
    </row>
    <row r="56" spans="4:12" x14ac:dyDescent="0.35">
      <c r="D56" s="134"/>
      <c r="E56" s="134"/>
      <c r="F56" s="134"/>
      <c r="G56" s="134"/>
      <c r="H56" s="134"/>
      <c r="I56" s="134"/>
      <c r="J56" s="134"/>
      <c r="K56" s="134"/>
      <c r="L56" s="134"/>
    </row>
    <row r="57" spans="4:12" x14ac:dyDescent="0.35">
      <c r="D57" s="134"/>
      <c r="E57" s="134"/>
      <c r="F57" s="134"/>
      <c r="G57" s="134"/>
      <c r="H57" s="134"/>
      <c r="I57" s="134"/>
      <c r="J57" s="134"/>
      <c r="K57" s="134"/>
      <c r="L57" s="134"/>
    </row>
    <row r="58" spans="4:12" x14ac:dyDescent="0.35">
      <c r="D58" s="134"/>
      <c r="E58" s="134"/>
      <c r="F58" s="134"/>
      <c r="G58" s="134"/>
      <c r="H58" s="134"/>
      <c r="I58" s="134"/>
      <c r="J58" s="134"/>
      <c r="K58" s="134"/>
      <c r="L58" s="134"/>
    </row>
    <row r="59" spans="4:12" x14ac:dyDescent="0.35">
      <c r="D59" s="134"/>
      <c r="E59" s="134"/>
      <c r="F59" s="134"/>
      <c r="G59" s="134"/>
      <c r="H59" s="134"/>
      <c r="I59" s="134"/>
      <c r="J59" s="134"/>
      <c r="K59" s="134"/>
      <c r="L59" s="134"/>
    </row>
    <row r="60" spans="4:12" x14ac:dyDescent="0.35">
      <c r="D60" s="134"/>
      <c r="E60" s="134"/>
      <c r="F60" s="134"/>
      <c r="G60" s="134"/>
      <c r="H60" s="134"/>
      <c r="I60" s="134"/>
      <c r="J60" s="134"/>
      <c r="K60" s="134"/>
      <c r="L60" s="134"/>
    </row>
    <row r="61" spans="4:12" x14ac:dyDescent="0.35">
      <c r="D61" s="134"/>
      <c r="E61" s="134"/>
      <c r="F61" s="134"/>
      <c r="G61" s="134"/>
      <c r="H61" s="134"/>
      <c r="I61" s="134"/>
      <c r="J61" s="134"/>
      <c r="K61" s="134"/>
      <c r="L61" s="134"/>
    </row>
    <row r="62" spans="4:12" x14ac:dyDescent="0.35">
      <c r="D62" s="134"/>
      <c r="E62" s="134"/>
      <c r="F62" s="134"/>
      <c r="G62" s="134"/>
      <c r="H62" s="134"/>
      <c r="I62" s="134"/>
      <c r="J62" s="134"/>
      <c r="K62" s="134"/>
      <c r="L62" s="134"/>
    </row>
    <row r="63" spans="4:12" x14ac:dyDescent="0.35">
      <c r="D63" s="134"/>
      <c r="E63" s="134"/>
      <c r="F63" s="134"/>
      <c r="G63" s="134"/>
      <c r="H63" s="134"/>
      <c r="I63" s="134"/>
      <c r="J63" s="134"/>
      <c r="K63" s="134"/>
      <c r="L63" s="134"/>
    </row>
    <row r="64" spans="4:12" x14ac:dyDescent="0.35">
      <c r="D64" s="134"/>
      <c r="E64" s="134"/>
      <c r="F64" s="134"/>
      <c r="G64" s="134"/>
      <c r="H64" s="134"/>
      <c r="I64" s="134"/>
      <c r="J64" s="134"/>
      <c r="K64" s="134"/>
      <c r="L64" s="134"/>
    </row>
    <row r="65" spans="4:12" x14ac:dyDescent="0.35">
      <c r="D65" s="134"/>
      <c r="E65" s="134"/>
      <c r="F65" s="134"/>
      <c r="G65" s="134"/>
      <c r="H65" s="134"/>
      <c r="I65" s="134"/>
      <c r="J65" s="134"/>
      <c r="K65" s="134"/>
      <c r="L65" s="134"/>
    </row>
    <row r="66" spans="4:12" x14ac:dyDescent="0.35">
      <c r="D66" s="134"/>
      <c r="E66" s="134"/>
      <c r="F66" s="134"/>
      <c r="G66" s="134"/>
      <c r="H66" s="134"/>
      <c r="I66" s="134"/>
      <c r="J66" s="134"/>
      <c r="K66" s="134"/>
      <c r="L66" s="134"/>
    </row>
    <row r="67" spans="4:12" x14ac:dyDescent="0.35">
      <c r="D67" s="134"/>
      <c r="E67" s="134"/>
      <c r="F67" s="134"/>
      <c r="G67" s="134"/>
      <c r="H67" s="134"/>
      <c r="I67" s="134"/>
      <c r="J67" s="134"/>
      <c r="K67" s="134"/>
      <c r="L67" s="134"/>
    </row>
    <row r="68" spans="4:12" x14ac:dyDescent="0.35">
      <c r="D68" s="134"/>
      <c r="E68" s="134"/>
      <c r="F68" s="134"/>
      <c r="G68" s="134"/>
      <c r="H68" s="134"/>
      <c r="I68" s="134"/>
      <c r="J68" s="134"/>
      <c r="K68" s="134"/>
      <c r="L68" s="134"/>
    </row>
    <row r="69" spans="4:12" x14ac:dyDescent="0.35">
      <c r="D69" s="134"/>
      <c r="E69" s="134"/>
      <c r="F69" s="134"/>
      <c r="G69" s="134"/>
      <c r="H69" s="134"/>
      <c r="I69" s="134"/>
      <c r="J69" s="134"/>
      <c r="K69" s="134"/>
      <c r="L69" s="134"/>
    </row>
    <row r="70" spans="4:12" x14ac:dyDescent="0.35">
      <c r="D70" s="134"/>
      <c r="E70" s="134"/>
      <c r="F70" s="134"/>
      <c r="G70" s="134"/>
      <c r="H70" s="134"/>
      <c r="I70" s="134"/>
      <c r="J70" s="134"/>
      <c r="K70" s="134"/>
      <c r="L70" s="134"/>
    </row>
    <row r="71" spans="4:12" x14ac:dyDescent="0.35">
      <c r="D71" s="134"/>
      <c r="E71" s="134"/>
      <c r="F71" s="134"/>
      <c r="G71" s="134"/>
      <c r="H71" s="134"/>
      <c r="I71" s="134"/>
      <c r="J71" s="134"/>
      <c r="K71" s="134"/>
      <c r="L71" s="134"/>
    </row>
    <row r="72" spans="4:12" x14ac:dyDescent="0.35">
      <c r="D72" s="134"/>
      <c r="E72" s="134"/>
      <c r="F72" s="134"/>
      <c r="G72" s="134"/>
      <c r="H72" s="134"/>
      <c r="I72" s="134"/>
      <c r="J72" s="134"/>
      <c r="K72" s="134"/>
      <c r="L72" s="134"/>
    </row>
    <row r="73" spans="4:12" x14ac:dyDescent="0.35">
      <c r="D73" s="134"/>
      <c r="E73" s="134"/>
      <c r="F73" s="134"/>
      <c r="G73" s="134"/>
      <c r="H73" s="134"/>
      <c r="I73" s="134"/>
      <c r="J73" s="134"/>
      <c r="K73" s="134"/>
      <c r="L73" s="134"/>
    </row>
    <row r="74" spans="4:12" x14ac:dyDescent="0.35">
      <c r="D74" s="134"/>
      <c r="E74" s="134"/>
      <c r="F74" s="134"/>
      <c r="G74" s="134"/>
      <c r="H74" s="134"/>
      <c r="I74" s="134"/>
      <c r="J74" s="134"/>
      <c r="K74" s="134"/>
      <c r="L74" s="134"/>
    </row>
    <row r="75" spans="4:12" x14ac:dyDescent="0.35">
      <c r="D75" s="134"/>
      <c r="E75" s="134"/>
      <c r="F75" s="134"/>
      <c r="G75" s="134"/>
      <c r="H75" s="134"/>
      <c r="I75" s="134"/>
      <c r="J75" s="134"/>
      <c r="K75" s="134"/>
      <c r="L75" s="134"/>
    </row>
    <row r="76" spans="4:12" x14ac:dyDescent="0.35">
      <c r="D76" s="134"/>
      <c r="E76" s="134"/>
      <c r="F76" s="134"/>
      <c r="G76" s="134"/>
      <c r="H76" s="134"/>
      <c r="I76" s="134"/>
      <c r="J76" s="134"/>
      <c r="K76" s="134"/>
      <c r="L76" s="134"/>
    </row>
    <row r="77" spans="4:12" x14ac:dyDescent="0.35">
      <c r="D77" s="134"/>
      <c r="E77" s="134"/>
      <c r="F77" s="134"/>
      <c r="G77" s="134"/>
      <c r="H77" s="134"/>
      <c r="I77" s="134"/>
      <c r="J77" s="134"/>
      <c r="K77" s="134"/>
      <c r="L77" s="134"/>
    </row>
    <row r="78" spans="4:12" x14ac:dyDescent="0.35">
      <c r="D78" s="134"/>
      <c r="E78" s="134"/>
      <c r="F78" s="134"/>
      <c r="G78" s="134"/>
      <c r="H78" s="134"/>
      <c r="I78" s="134"/>
      <c r="J78" s="134"/>
      <c r="K78" s="134"/>
      <c r="L78" s="134"/>
    </row>
    <row r="79" spans="4:12" x14ac:dyDescent="0.35">
      <c r="D79" s="134"/>
      <c r="E79" s="134"/>
      <c r="F79" s="134"/>
      <c r="G79" s="134"/>
      <c r="H79" s="134"/>
      <c r="I79" s="134"/>
      <c r="J79" s="134"/>
      <c r="K79" s="134"/>
      <c r="L79" s="134"/>
    </row>
    <row r="80" spans="4:12" x14ac:dyDescent="0.35">
      <c r="D80" s="134"/>
      <c r="E80" s="134"/>
      <c r="F80" s="134"/>
      <c r="G80" s="134"/>
      <c r="H80" s="134"/>
      <c r="I80" s="134"/>
      <c r="J80" s="134"/>
      <c r="K80" s="134"/>
      <c r="L80" s="134"/>
    </row>
    <row r="81" spans="4:12" x14ac:dyDescent="0.35">
      <c r="D81" s="134"/>
      <c r="E81" s="134"/>
      <c r="F81" s="134"/>
      <c r="G81" s="134"/>
      <c r="H81" s="134"/>
      <c r="I81" s="134"/>
      <c r="J81" s="134"/>
      <c r="K81" s="134"/>
      <c r="L81" s="134"/>
    </row>
    <row r="82" spans="4:12" x14ac:dyDescent="0.35">
      <c r="D82" s="134"/>
      <c r="E82" s="134"/>
      <c r="F82" s="134"/>
      <c r="G82" s="134"/>
      <c r="H82" s="134"/>
      <c r="I82" s="134"/>
      <c r="J82" s="134"/>
      <c r="K82" s="134"/>
      <c r="L82" s="134"/>
    </row>
    <row r="83" spans="4:12" x14ac:dyDescent="0.35">
      <c r="D83" s="134"/>
      <c r="E83" s="134"/>
      <c r="F83" s="134"/>
      <c r="G83" s="134"/>
      <c r="H83" s="134"/>
      <c r="I83" s="134"/>
      <c r="J83" s="134"/>
      <c r="K83" s="134"/>
      <c r="L83" s="134"/>
    </row>
    <row r="84" spans="4:12" x14ac:dyDescent="0.35">
      <c r="D84" s="134"/>
      <c r="E84" s="134"/>
      <c r="F84" s="134"/>
      <c r="G84" s="134"/>
      <c r="H84" s="134"/>
      <c r="I84" s="134"/>
      <c r="J84" s="134"/>
      <c r="K84" s="134"/>
      <c r="L84" s="134"/>
    </row>
    <row r="85" spans="4:12" x14ac:dyDescent="0.35">
      <c r="D85" s="134"/>
      <c r="E85" s="134"/>
      <c r="F85" s="134"/>
      <c r="G85" s="134"/>
      <c r="H85" s="134"/>
      <c r="I85" s="134"/>
      <c r="J85" s="134"/>
      <c r="K85" s="134"/>
      <c r="L85" s="134"/>
    </row>
    <row r="86" spans="4:12" x14ac:dyDescent="0.35">
      <c r="D86" s="134"/>
      <c r="E86" s="134"/>
      <c r="F86" s="134"/>
      <c r="G86" s="134"/>
      <c r="H86" s="134"/>
      <c r="I86" s="134"/>
      <c r="J86" s="134"/>
      <c r="K86" s="134"/>
      <c r="L86" s="134"/>
    </row>
    <row r="87" spans="4:12" x14ac:dyDescent="0.35">
      <c r="D87" s="134"/>
      <c r="E87" s="134"/>
      <c r="F87" s="134"/>
      <c r="G87" s="134"/>
      <c r="H87" s="134"/>
      <c r="I87" s="134"/>
      <c r="J87" s="134"/>
      <c r="K87" s="134"/>
      <c r="L87" s="134"/>
    </row>
    <row r="88" spans="4:12" x14ac:dyDescent="0.35">
      <c r="D88" s="134"/>
      <c r="E88" s="134"/>
      <c r="F88" s="134"/>
      <c r="G88" s="134"/>
      <c r="H88" s="134"/>
      <c r="I88" s="134"/>
      <c r="J88" s="134"/>
      <c r="K88" s="134"/>
      <c r="L88" s="134"/>
    </row>
    <row r="89" spans="4:12" x14ac:dyDescent="0.35">
      <c r="D89" s="134"/>
      <c r="E89" s="134"/>
      <c r="F89" s="134"/>
      <c r="G89" s="134"/>
      <c r="H89" s="134"/>
      <c r="I89" s="134"/>
      <c r="J89" s="134"/>
      <c r="K89" s="134"/>
      <c r="L89" s="134"/>
    </row>
    <row r="90" spans="4:12" x14ac:dyDescent="0.35">
      <c r="D90" s="134"/>
      <c r="E90" s="134"/>
      <c r="F90" s="134"/>
      <c r="G90" s="134"/>
      <c r="H90" s="134"/>
      <c r="I90" s="134"/>
      <c r="J90" s="134"/>
      <c r="K90" s="134"/>
      <c r="L90" s="134"/>
    </row>
    <row r="91" spans="4:12" x14ac:dyDescent="0.35">
      <c r="D91" s="134"/>
      <c r="E91" s="134"/>
      <c r="F91" s="134"/>
      <c r="G91" s="134"/>
      <c r="H91" s="134"/>
      <c r="I91" s="134"/>
      <c r="J91" s="134"/>
      <c r="K91" s="134"/>
      <c r="L91" s="134"/>
    </row>
    <row r="92" spans="4:12" x14ac:dyDescent="0.35">
      <c r="D92" s="134"/>
      <c r="E92" s="134"/>
      <c r="F92" s="134"/>
      <c r="G92" s="134"/>
      <c r="H92" s="134"/>
      <c r="I92" s="134"/>
      <c r="J92" s="134"/>
      <c r="K92" s="134"/>
      <c r="L92" s="134"/>
    </row>
    <row r="93" spans="4:12" x14ac:dyDescent="0.35">
      <c r="D93" s="134"/>
      <c r="E93" s="134"/>
      <c r="F93" s="134"/>
      <c r="G93" s="134"/>
      <c r="H93" s="134"/>
      <c r="I93" s="134"/>
      <c r="J93" s="134"/>
      <c r="K93" s="134"/>
      <c r="L93" s="134"/>
    </row>
    <row r="94" spans="4:12" x14ac:dyDescent="0.35">
      <c r="D94" s="134"/>
      <c r="E94" s="134"/>
      <c r="F94" s="134"/>
      <c r="G94" s="134"/>
      <c r="H94" s="134"/>
      <c r="I94" s="134"/>
      <c r="J94" s="134"/>
      <c r="K94" s="134"/>
      <c r="L94" s="134"/>
    </row>
    <row r="95" spans="4:12" x14ac:dyDescent="0.35">
      <c r="D95" s="134"/>
      <c r="E95" s="134"/>
      <c r="F95" s="134"/>
      <c r="G95" s="134"/>
      <c r="H95" s="134"/>
      <c r="I95" s="134"/>
      <c r="J95" s="134"/>
      <c r="K95" s="134"/>
      <c r="L95" s="134"/>
    </row>
    <row r="96" spans="4:12" x14ac:dyDescent="0.35">
      <c r="D96" s="134"/>
      <c r="E96" s="134"/>
      <c r="F96" s="134"/>
      <c r="G96" s="134"/>
      <c r="H96" s="134"/>
      <c r="I96" s="134"/>
      <c r="J96" s="134"/>
      <c r="K96" s="134"/>
      <c r="L96" s="134"/>
    </row>
    <row r="97" spans="4:12" x14ac:dyDescent="0.35">
      <c r="D97" s="134"/>
      <c r="E97" s="134"/>
      <c r="F97" s="134"/>
      <c r="G97" s="134"/>
      <c r="H97" s="134"/>
      <c r="I97" s="134"/>
      <c r="J97" s="134"/>
      <c r="K97" s="134"/>
      <c r="L97" s="134"/>
    </row>
    <row r="98" spans="4:12" x14ac:dyDescent="0.35">
      <c r="D98" s="134"/>
      <c r="E98" s="134"/>
      <c r="F98" s="134"/>
      <c r="G98" s="134"/>
      <c r="H98" s="134"/>
      <c r="I98" s="134"/>
      <c r="J98" s="134"/>
      <c r="K98" s="134"/>
      <c r="L98" s="134"/>
    </row>
    <row r="99" spans="4:12" x14ac:dyDescent="0.35">
      <c r="D99" s="134"/>
      <c r="E99" s="134"/>
      <c r="F99" s="134"/>
      <c r="G99" s="134"/>
      <c r="H99" s="134"/>
      <c r="I99" s="134"/>
      <c r="J99" s="134"/>
      <c r="K99" s="134"/>
      <c r="L99" s="134"/>
    </row>
    <row r="100" spans="4:12" x14ac:dyDescent="0.35">
      <c r="D100" s="134"/>
      <c r="E100" s="134"/>
      <c r="F100" s="134"/>
      <c r="G100" s="134"/>
      <c r="H100" s="134"/>
      <c r="I100" s="134"/>
      <c r="J100" s="134"/>
      <c r="K100" s="134"/>
      <c r="L100" s="134"/>
    </row>
    <row r="101" spans="4:12" x14ac:dyDescent="0.35">
      <c r="D101" s="134"/>
      <c r="E101" s="134"/>
      <c r="F101" s="134"/>
      <c r="G101" s="134"/>
      <c r="H101" s="134"/>
      <c r="I101" s="134"/>
      <c r="J101" s="134"/>
      <c r="K101" s="134"/>
      <c r="L101" s="134"/>
    </row>
    <row r="102" spans="4:12" x14ac:dyDescent="0.35">
      <c r="D102" s="134"/>
      <c r="E102" s="134"/>
      <c r="F102" s="134"/>
      <c r="G102" s="134"/>
      <c r="H102" s="134"/>
      <c r="I102" s="134"/>
      <c r="J102" s="134"/>
      <c r="K102" s="134"/>
      <c r="L102" s="134"/>
    </row>
    <row r="103" spans="4:12" x14ac:dyDescent="0.35">
      <c r="D103" s="134"/>
      <c r="E103" s="134"/>
      <c r="F103" s="134"/>
      <c r="G103" s="134"/>
      <c r="H103" s="134"/>
      <c r="I103" s="134"/>
      <c r="J103" s="134"/>
      <c r="K103" s="134"/>
      <c r="L103" s="134"/>
    </row>
    <row r="104" spans="4:12" x14ac:dyDescent="0.35">
      <c r="D104" s="134"/>
      <c r="E104" s="134"/>
      <c r="F104" s="134"/>
      <c r="G104" s="134"/>
      <c r="H104" s="134"/>
      <c r="I104" s="134"/>
      <c r="J104" s="134"/>
      <c r="K104" s="134"/>
      <c r="L104" s="134"/>
    </row>
    <row r="105" spans="4:12" x14ac:dyDescent="0.35">
      <c r="D105" s="134"/>
      <c r="E105" s="134"/>
      <c r="F105" s="134"/>
      <c r="G105" s="134"/>
      <c r="H105" s="134"/>
      <c r="I105" s="134"/>
      <c r="J105" s="134"/>
      <c r="K105" s="134"/>
      <c r="L105" s="134"/>
    </row>
    <row r="106" spans="4:12" x14ac:dyDescent="0.35">
      <c r="D106" s="134"/>
      <c r="E106" s="134"/>
      <c r="F106" s="134"/>
      <c r="G106" s="134"/>
      <c r="H106" s="134"/>
      <c r="I106" s="134"/>
      <c r="J106" s="134"/>
      <c r="K106" s="134"/>
      <c r="L106" s="134"/>
    </row>
    <row r="107" spans="4:12" x14ac:dyDescent="0.35">
      <c r="D107" s="134"/>
      <c r="E107" s="134"/>
      <c r="F107" s="134"/>
      <c r="G107" s="134"/>
      <c r="H107" s="134"/>
      <c r="I107" s="134"/>
      <c r="J107" s="134"/>
      <c r="K107" s="134"/>
      <c r="L107" s="134"/>
    </row>
    <row r="108" spans="4:12" x14ac:dyDescent="0.35">
      <c r="D108" s="134"/>
      <c r="E108" s="134"/>
      <c r="F108" s="134"/>
      <c r="G108" s="134"/>
      <c r="H108" s="134"/>
      <c r="I108" s="134"/>
      <c r="J108" s="134"/>
      <c r="K108" s="134"/>
      <c r="L108" s="134"/>
    </row>
    <row r="109" spans="4:12" x14ac:dyDescent="0.35">
      <c r="D109" s="134"/>
      <c r="E109" s="134"/>
      <c r="F109" s="134"/>
      <c r="G109" s="134"/>
      <c r="H109" s="134"/>
      <c r="I109" s="134"/>
      <c r="J109" s="134"/>
      <c r="K109" s="134"/>
      <c r="L109" s="134"/>
    </row>
    <row r="110" spans="4:12" x14ac:dyDescent="0.35">
      <c r="D110" s="134"/>
      <c r="E110" s="134"/>
      <c r="F110" s="134"/>
      <c r="G110" s="134"/>
      <c r="H110" s="134"/>
      <c r="I110" s="134"/>
      <c r="J110" s="134"/>
      <c r="K110" s="134"/>
      <c r="L110" s="134"/>
    </row>
    <row r="111" spans="4:12" x14ac:dyDescent="0.35">
      <c r="D111" s="134"/>
      <c r="E111" s="134"/>
      <c r="F111" s="134"/>
      <c r="G111" s="134"/>
      <c r="H111" s="134"/>
      <c r="I111" s="134"/>
      <c r="J111" s="134"/>
      <c r="K111" s="134"/>
      <c r="L111" s="134"/>
    </row>
    <row r="112" spans="4:12" x14ac:dyDescent="0.35">
      <c r="D112" s="134"/>
      <c r="E112" s="134"/>
      <c r="F112" s="134"/>
      <c r="G112" s="134"/>
      <c r="H112" s="134"/>
      <c r="I112" s="134"/>
      <c r="J112" s="134"/>
      <c r="K112" s="134"/>
      <c r="L112" s="134"/>
    </row>
    <row r="113" spans="4:12" x14ac:dyDescent="0.35">
      <c r="D113" s="134"/>
      <c r="E113" s="134"/>
      <c r="F113" s="134"/>
      <c r="G113" s="134"/>
      <c r="H113" s="134"/>
      <c r="I113" s="134"/>
      <c r="J113" s="134"/>
      <c r="K113" s="134"/>
      <c r="L113" s="134"/>
    </row>
    <row r="114" spans="4:12" x14ac:dyDescent="0.35">
      <c r="D114" s="134"/>
      <c r="E114" s="134"/>
      <c r="F114" s="134"/>
      <c r="G114" s="134"/>
      <c r="H114" s="134"/>
      <c r="I114" s="134"/>
      <c r="J114" s="134"/>
      <c r="K114" s="134"/>
      <c r="L114" s="134"/>
    </row>
    <row r="115" spans="4:12" x14ac:dyDescent="0.35">
      <c r="D115" s="134"/>
      <c r="E115" s="134"/>
      <c r="F115" s="134"/>
      <c r="G115" s="134"/>
      <c r="H115" s="134"/>
      <c r="I115" s="134"/>
      <c r="J115" s="134"/>
      <c r="K115" s="134"/>
      <c r="L115" s="134"/>
    </row>
    <row r="116" spans="4:12" x14ac:dyDescent="0.35">
      <c r="D116" s="134"/>
      <c r="E116" s="134"/>
      <c r="F116" s="134"/>
      <c r="G116" s="134"/>
      <c r="H116" s="134"/>
      <c r="I116" s="134"/>
      <c r="J116" s="134"/>
      <c r="K116" s="134"/>
      <c r="L116" s="134"/>
    </row>
    <row r="117" spans="4:12" x14ac:dyDescent="0.35">
      <c r="D117" s="134"/>
      <c r="E117" s="134"/>
      <c r="F117" s="134"/>
      <c r="G117" s="134"/>
      <c r="H117" s="134"/>
      <c r="I117" s="134"/>
      <c r="J117" s="134"/>
      <c r="K117" s="134"/>
      <c r="L117" s="134"/>
    </row>
    <row r="118" spans="4:12" x14ac:dyDescent="0.35">
      <c r="D118" s="134"/>
      <c r="E118" s="134"/>
      <c r="F118" s="134"/>
      <c r="G118" s="134"/>
      <c r="H118" s="134"/>
      <c r="I118" s="134"/>
      <c r="J118" s="134"/>
      <c r="K118" s="134"/>
      <c r="L118" s="134"/>
    </row>
    <row r="119" spans="4:12" x14ac:dyDescent="0.35">
      <c r="D119" s="134"/>
      <c r="E119" s="134"/>
      <c r="F119" s="134"/>
      <c r="G119" s="134"/>
      <c r="H119" s="134"/>
      <c r="I119" s="134"/>
      <c r="J119" s="134"/>
      <c r="K119" s="134"/>
      <c r="L119" s="134"/>
    </row>
    <row r="120" spans="4:12" x14ac:dyDescent="0.35">
      <c r="D120" s="134"/>
      <c r="E120" s="134"/>
      <c r="F120" s="134"/>
      <c r="G120" s="134"/>
      <c r="H120" s="134"/>
      <c r="I120" s="134"/>
      <c r="J120" s="134"/>
      <c r="K120" s="134"/>
      <c r="L120" s="134"/>
    </row>
    <row r="121" spans="4:12" x14ac:dyDescent="0.35">
      <c r="D121" s="134"/>
      <c r="E121" s="134"/>
      <c r="F121" s="134"/>
      <c r="G121" s="134"/>
      <c r="H121" s="134"/>
      <c r="I121" s="134"/>
      <c r="J121" s="134"/>
      <c r="K121" s="134"/>
      <c r="L121" s="134"/>
    </row>
    <row r="122" spans="4:12" x14ac:dyDescent="0.35">
      <c r="D122" s="134"/>
      <c r="E122" s="134"/>
      <c r="F122" s="134"/>
      <c r="G122" s="134"/>
      <c r="H122" s="134"/>
      <c r="I122" s="134"/>
      <c r="J122" s="134"/>
      <c r="K122" s="134"/>
      <c r="L122" s="134"/>
    </row>
    <row r="123" spans="4:12" x14ac:dyDescent="0.35">
      <c r="D123" s="134"/>
      <c r="E123" s="134"/>
      <c r="F123" s="134"/>
      <c r="G123" s="134"/>
      <c r="H123" s="134"/>
      <c r="I123" s="134"/>
      <c r="J123" s="134"/>
      <c r="K123" s="134"/>
      <c r="L123" s="134"/>
    </row>
    <row r="124" spans="4:12" x14ac:dyDescent="0.35">
      <c r="D124" s="134"/>
      <c r="E124" s="134"/>
      <c r="F124" s="134"/>
      <c r="G124" s="134"/>
      <c r="H124" s="134"/>
      <c r="I124" s="134"/>
      <c r="J124" s="134"/>
      <c r="K124" s="134"/>
      <c r="L124" s="134"/>
    </row>
    <row r="125" spans="4:12" x14ac:dyDescent="0.35">
      <c r="D125" s="134"/>
      <c r="E125" s="134"/>
      <c r="F125" s="134"/>
      <c r="G125" s="134"/>
      <c r="H125" s="134"/>
      <c r="I125" s="134"/>
      <c r="J125" s="134"/>
      <c r="K125" s="134"/>
      <c r="L125" s="134"/>
    </row>
    <row r="126" spans="4:12" x14ac:dyDescent="0.35">
      <c r="D126" s="134"/>
      <c r="E126" s="134"/>
      <c r="F126" s="134"/>
      <c r="G126" s="134"/>
      <c r="H126" s="134"/>
      <c r="I126" s="134"/>
      <c r="J126" s="134"/>
      <c r="K126" s="134"/>
      <c r="L126" s="134"/>
    </row>
    <row r="127" spans="4:12" x14ac:dyDescent="0.35">
      <c r="D127" s="134"/>
      <c r="E127" s="134"/>
      <c r="F127" s="134"/>
      <c r="G127" s="134"/>
      <c r="H127" s="134"/>
      <c r="I127" s="134"/>
      <c r="J127" s="134"/>
      <c r="K127" s="134"/>
      <c r="L127" s="134"/>
    </row>
    <row r="128" spans="4:12" x14ac:dyDescent="0.35">
      <c r="D128" s="134"/>
      <c r="E128" s="134"/>
      <c r="F128" s="134"/>
      <c r="G128" s="134"/>
      <c r="H128" s="134"/>
      <c r="I128" s="134"/>
      <c r="J128" s="134"/>
      <c r="K128" s="134"/>
      <c r="L128" s="134"/>
    </row>
    <row r="129" spans="4:12" x14ac:dyDescent="0.35">
      <c r="D129" s="134"/>
      <c r="E129" s="134"/>
      <c r="F129" s="134"/>
      <c r="G129" s="134"/>
      <c r="H129" s="134"/>
      <c r="I129" s="134"/>
      <c r="J129" s="134"/>
      <c r="K129" s="134"/>
      <c r="L129" s="134"/>
    </row>
    <row r="130" spans="4:12" x14ac:dyDescent="0.35">
      <c r="D130" s="134"/>
      <c r="E130" s="134"/>
      <c r="F130" s="134"/>
      <c r="G130" s="134"/>
      <c r="H130" s="134"/>
      <c r="I130" s="134"/>
      <c r="J130" s="134"/>
      <c r="K130" s="134"/>
      <c r="L130" s="134"/>
    </row>
    <row r="131" spans="4:12" x14ac:dyDescent="0.35">
      <c r="D131" s="134"/>
      <c r="E131" s="134"/>
      <c r="F131" s="134"/>
      <c r="G131" s="134"/>
      <c r="H131" s="134"/>
      <c r="I131" s="134"/>
      <c r="J131" s="134"/>
      <c r="K131" s="134"/>
      <c r="L131" s="134"/>
    </row>
    <row r="132" spans="4:12" x14ac:dyDescent="0.35">
      <c r="D132" s="134"/>
      <c r="E132" s="134"/>
      <c r="F132" s="134"/>
      <c r="G132" s="134"/>
      <c r="H132" s="134"/>
      <c r="I132" s="134"/>
      <c r="J132" s="134"/>
      <c r="K132" s="134"/>
      <c r="L132" s="134"/>
    </row>
    <row r="133" spans="4:12" x14ac:dyDescent="0.35">
      <c r="D133" s="134"/>
      <c r="E133" s="134"/>
      <c r="F133" s="134"/>
      <c r="G133" s="134"/>
      <c r="H133" s="134"/>
      <c r="I133" s="134"/>
      <c r="J133" s="134"/>
      <c r="K133" s="134"/>
      <c r="L133" s="134"/>
    </row>
    <row r="134" spans="4:12" x14ac:dyDescent="0.35">
      <c r="D134" s="134"/>
      <c r="E134" s="134"/>
      <c r="F134" s="134"/>
      <c r="G134" s="134"/>
      <c r="H134" s="134"/>
      <c r="I134" s="134"/>
      <c r="J134" s="134"/>
      <c r="K134" s="134"/>
      <c r="L134" s="134"/>
    </row>
    <row r="135" spans="4:12" x14ac:dyDescent="0.35">
      <c r="D135" s="134"/>
      <c r="E135" s="134"/>
      <c r="F135" s="134"/>
      <c r="G135" s="134"/>
      <c r="H135" s="134"/>
      <c r="I135" s="134"/>
      <c r="J135" s="134"/>
      <c r="K135" s="134"/>
      <c r="L135" s="134"/>
    </row>
    <row r="136" spans="4:12" x14ac:dyDescent="0.35">
      <c r="D136" s="134"/>
      <c r="E136" s="134"/>
      <c r="F136" s="134"/>
      <c r="G136" s="134"/>
      <c r="H136" s="134"/>
      <c r="I136" s="134"/>
      <c r="J136" s="134"/>
      <c r="K136" s="134"/>
      <c r="L136" s="134"/>
    </row>
    <row r="137" spans="4:12" x14ac:dyDescent="0.35">
      <c r="D137" s="134"/>
      <c r="E137" s="134"/>
      <c r="F137" s="134"/>
      <c r="G137" s="134"/>
      <c r="H137" s="134"/>
      <c r="I137" s="134"/>
      <c r="J137" s="134"/>
      <c r="K137" s="134"/>
      <c r="L137" s="134"/>
    </row>
    <row r="138" spans="4:12" x14ac:dyDescent="0.35">
      <c r="D138" s="134"/>
      <c r="E138" s="134"/>
      <c r="F138" s="134"/>
      <c r="G138" s="134"/>
      <c r="H138" s="134"/>
      <c r="I138" s="134"/>
      <c r="J138" s="134"/>
      <c r="K138" s="134"/>
      <c r="L138" s="134"/>
    </row>
    <row r="139" spans="4:12" x14ac:dyDescent="0.35">
      <c r="D139" s="134"/>
      <c r="E139" s="134"/>
      <c r="F139" s="134"/>
      <c r="G139" s="134"/>
      <c r="H139" s="134"/>
      <c r="I139" s="134"/>
      <c r="J139" s="134"/>
      <c r="K139" s="134"/>
      <c r="L139" s="134"/>
    </row>
    <row r="140" spans="4:12" x14ac:dyDescent="0.35">
      <c r="D140" s="134"/>
      <c r="E140" s="134"/>
      <c r="F140" s="134"/>
      <c r="G140" s="134"/>
      <c r="H140" s="134"/>
      <c r="I140" s="134"/>
      <c r="J140" s="134"/>
      <c r="K140" s="134"/>
      <c r="L140" s="134"/>
    </row>
    <row r="141" spans="4:12" x14ac:dyDescent="0.35">
      <c r="D141" s="134"/>
      <c r="E141" s="134"/>
      <c r="F141" s="134"/>
      <c r="G141" s="134"/>
      <c r="H141" s="134"/>
      <c r="I141" s="134"/>
      <c r="J141" s="134"/>
      <c r="K141" s="134"/>
      <c r="L141" s="134"/>
    </row>
    <row r="142" spans="4:12" x14ac:dyDescent="0.35">
      <c r="D142" s="134"/>
      <c r="E142" s="134"/>
      <c r="F142" s="134"/>
      <c r="G142" s="134"/>
      <c r="H142" s="134"/>
      <c r="I142" s="134"/>
      <c r="J142" s="134"/>
      <c r="K142" s="134"/>
      <c r="L142" s="134"/>
    </row>
    <row r="143" spans="4:12" x14ac:dyDescent="0.35">
      <c r="D143" s="134"/>
      <c r="E143" s="134"/>
      <c r="F143" s="134"/>
      <c r="G143" s="134"/>
      <c r="H143" s="134"/>
      <c r="I143" s="134"/>
      <c r="J143" s="134"/>
      <c r="K143" s="134"/>
      <c r="L143" s="134"/>
    </row>
    <row r="144" spans="4:12" x14ac:dyDescent="0.35">
      <c r="D144" s="134"/>
      <c r="E144" s="134"/>
      <c r="F144" s="134"/>
      <c r="G144" s="134"/>
      <c r="H144" s="134"/>
      <c r="I144" s="134"/>
      <c r="J144" s="134"/>
      <c r="K144" s="134"/>
      <c r="L144" s="134"/>
    </row>
    <row r="145" spans="4:12" x14ac:dyDescent="0.35">
      <c r="D145" s="134"/>
      <c r="E145" s="134"/>
      <c r="F145" s="134"/>
      <c r="G145" s="134"/>
      <c r="H145" s="134"/>
      <c r="I145" s="134"/>
      <c r="J145" s="134"/>
      <c r="K145" s="134"/>
      <c r="L145" s="134"/>
    </row>
    <row r="146" spans="4:12" x14ac:dyDescent="0.35">
      <c r="D146" s="134"/>
      <c r="E146" s="134"/>
      <c r="F146" s="134"/>
      <c r="G146" s="134"/>
      <c r="H146" s="134"/>
      <c r="I146" s="134"/>
      <c r="J146" s="134"/>
      <c r="K146" s="134"/>
      <c r="L146" s="134"/>
    </row>
    <row r="147" spans="4:12" x14ac:dyDescent="0.35">
      <c r="D147" s="134"/>
      <c r="E147" s="134"/>
      <c r="F147" s="134"/>
      <c r="G147" s="134"/>
      <c r="H147" s="134"/>
      <c r="I147" s="134"/>
      <c r="J147" s="134"/>
      <c r="K147" s="134"/>
      <c r="L147" s="134"/>
    </row>
    <row r="148" spans="4:12" x14ac:dyDescent="0.35">
      <c r="D148" s="134"/>
      <c r="E148" s="134"/>
      <c r="F148" s="134"/>
      <c r="G148" s="134"/>
      <c r="H148" s="134"/>
      <c r="I148" s="134"/>
      <c r="J148" s="134"/>
      <c r="K148" s="134"/>
      <c r="L148" s="134"/>
    </row>
    <row r="149" spans="4:12" x14ac:dyDescent="0.35">
      <c r="D149" s="134"/>
      <c r="E149" s="134"/>
      <c r="F149" s="134"/>
      <c r="G149" s="134"/>
      <c r="H149" s="134"/>
      <c r="I149" s="134"/>
      <c r="J149" s="134"/>
      <c r="K149" s="134"/>
      <c r="L149" s="134"/>
    </row>
    <row r="150" spans="4:12" x14ac:dyDescent="0.35">
      <c r="D150" s="134"/>
      <c r="E150" s="134"/>
      <c r="F150" s="134"/>
      <c r="G150" s="134"/>
      <c r="H150" s="134"/>
      <c r="I150" s="134"/>
      <c r="J150" s="134"/>
      <c r="K150" s="134"/>
      <c r="L150" s="134"/>
    </row>
    <row r="151" spans="4:12" x14ac:dyDescent="0.35">
      <c r="D151" s="134"/>
      <c r="E151" s="134"/>
      <c r="F151" s="134"/>
      <c r="G151" s="134"/>
      <c r="H151" s="134"/>
      <c r="I151" s="134"/>
      <c r="J151" s="134"/>
      <c r="K151" s="134"/>
      <c r="L151" s="134"/>
    </row>
    <row r="152" spans="4:12" x14ac:dyDescent="0.35">
      <c r="D152" s="134"/>
      <c r="E152" s="134"/>
      <c r="F152" s="134"/>
      <c r="G152" s="134"/>
      <c r="H152" s="134"/>
      <c r="I152" s="134"/>
      <c r="J152" s="134"/>
      <c r="K152" s="134"/>
      <c r="L152" s="134"/>
    </row>
    <row r="153" spans="4:12" x14ac:dyDescent="0.35">
      <c r="D153" s="134"/>
      <c r="E153" s="134"/>
      <c r="F153" s="134"/>
      <c r="G153" s="134"/>
      <c r="H153" s="134"/>
      <c r="I153" s="134"/>
      <c r="J153" s="134"/>
      <c r="K153" s="134"/>
      <c r="L153" s="134"/>
    </row>
    <row r="154" spans="4:12" x14ac:dyDescent="0.35">
      <c r="D154" s="134"/>
      <c r="E154" s="134"/>
      <c r="F154" s="134"/>
      <c r="G154" s="134"/>
      <c r="H154" s="134"/>
      <c r="I154" s="134"/>
      <c r="J154" s="134"/>
      <c r="K154" s="134"/>
      <c r="L154" s="134"/>
    </row>
    <row r="155" spans="4:12" x14ac:dyDescent="0.35">
      <c r="D155" s="134"/>
      <c r="E155" s="134"/>
      <c r="F155" s="134"/>
      <c r="G155" s="134"/>
      <c r="H155" s="134"/>
      <c r="I155" s="134"/>
      <c r="J155" s="134"/>
      <c r="K155" s="134"/>
      <c r="L155" s="134"/>
    </row>
    <row r="156" spans="4:12" x14ac:dyDescent="0.35">
      <c r="D156" s="134"/>
      <c r="E156" s="134"/>
      <c r="F156" s="134"/>
      <c r="G156" s="134"/>
      <c r="H156" s="134"/>
      <c r="I156" s="134"/>
      <c r="J156" s="134"/>
      <c r="K156" s="134"/>
      <c r="L156" s="134"/>
    </row>
    <row r="157" spans="4:12" x14ac:dyDescent="0.35">
      <c r="D157" s="134"/>
      <c r="E157" s="134"/>
      <c r="F157" s="134"/>
      <c r="G157" s="134"/>
      <c r="H157" s="134"/>
      <c r="I157" s="134"/>
      <c r="J157" s="134"/>
      <c r="K157" s="134"/>
      <c r="L157" s="134"/>
    </row>
    <row r="158" spans="4:12" x14ac:dyDescent="0.35">
      <c r="D158" s="134"/>
      <c r="E158" s="134"/>
      <c r="F158" s="134"/>
      <c r="G158" s="134"/>
      <c r="H158" s="134"/>
      <c r="I158" s="134"/>
      <c r="J158" s="134"/>
      <c r="K158" s="134"/>
      <c r="L158" s="134"/>
    </row>
    <row r="159" spans="4:12" x14ac:dyDescent="0.35">
      <c r="D159" s="134"/>
      <c r="E159" s="134"/>
      <c r="F159" s="134"/>
      <c r="G159" s="134"/>
      <c r="H159" s="134"/>
      <c r="I159" s="134"/>
      <c r="J159" s="134"/>
      <c r="K159" s="134"/>
      <c r="L159" s="134"/>
    </row>
    <row r="160" spans="4:12" x14ac:dyDescent="0.35">
      <c r="D160" s="134"/>
      <c r="E160" s="134"/>
      <c r="F160" s="134"/>
      <c r="G160" s="134"/>
      <c r="H160" s="134"/>
      <c r="I160" s="134"/>
      <c r="J160" s="134"/>
      <c r="K160" s="134"/>
      <c r="L160" s="134"/>
    </row>
    <row r="161" spans="4:12" x14ac:dyDescent="0.35">
      <c r="D161" s="134"/>
      <c r="E161" s="134"/>
      <c r="F161" s="134"/>
      <c r="G161" s="134"/>
      <c r="H161" s="134"/>
      <c r="I161" s="134"/>
      <c r="J161" s="134"/>
      <c r="K161" s="134"/>
      <c r="L161" s="134"/>
    </row>
    <row r="162" spans="4:12" x14ac:dyDescent="0.35">
      <c r="D162" s="134"/>
      <c r="E162" s="134"/>
      <c r="F162" s="134"/>
      <c r="G162" s="134"/>
      <c r="H162" s="134"/>
      <c r="I162" s="134"/>
      <c r="J162" s="134"/>
      <c r="K162" s="134"/>
      <c r="L162" s="134"/>
    </row>
    <row r="163" spans="4:12" x14ac:dyDescent="0.35">
      <c r="D163" s="134"/>
      <c r="E163" s="134"/>
      <c r="F163" s="134"/>
      <c r="G163" s="134"/>
      <c r="H163" s="134"/>
      <c r="I163" s="134"/>
      <c r="J163" s="134"/>
      <c r="K163" s="134"/>
      <c r="L163" s="134"/>
    </row>
    <row r="164" spans="4:12" x14ac:dyDescent="0.35">
      <c r="D164" s="134"/>
      <c r="E164" s="134"/>
      <c r="F164" s="134"/>
      <c r="G164" s="134"/>
      <c r="H164" s="134"/>
      <c r="I164" s="134"/>
      <c r="J164" s="134"/>
      <c r="K164" s="134"/>
      <c r="L164" s="134"/>
    </row>
    <row r="165" spans="4:12" x14ac:dyDescent="0.35">
      <c r="D165" s="134"/>
      <c r="E165" s="134"/>
      <c r="F165" s="134"/>
      <c r="G165" s="134"/>
      <c r="H165" s="134"/>
      <c r="I165" s="134"/>
      <c r="J165" s="134"/>
      <c r="K165" s="134"/>
      <c r="L165" s="134"/>
    </row>
    <row r="166" spans="4:12" x14ac:dyDescent="0.35">
      <c r="D166" s="134"/>
      <c r="E166" s="134"/>
      <c r="F166" s="134"/>
      <c r="G166" s="134"/>
      <c r="H166" s="134"/>
      <c r="I166" s="134"/>
      <c r="J166" s="134"/>
      <c r="K166" s="134"/>
      <c r="L166" s="134"/>
    </row>
    <row r="167" spans="4:12" x14ac:dyDescent="0.35">
      <c r="D167" s="134"/>
      <c r="E167" s="134"/>
      <c r="F167" s="134"/>
      <c r="G167" s="134"/>
      <c r="H167" s="134"/>
      <c r="I167" s="134"/>
      <c r="J167" s="134"/>
      <c r="K167" s="134"/>
      <c r="L167" s="134"/>
    </row>
    <row r="168" spans="4:12" x14ac:dyDescent="0.35">
      <c r="D168" s="134"/>
      <c r="E168" s="134"/>
      <c r="F168" s="134"/>
      <c r="G168" s="134"/>
      <c r="H168" s="134"/>
      <c r="I168" s="134"/>
      <c r="J168" s="134"/>
      <c r="K168" s="134"/>
      <c r="L168" s="134"/>
    </row>
    <row r="169" spans="4:12" x14ac:dyDescent="0.35">
      <c r="D169" s="134"/>
      <c r="E169" s="134"/>
      <c r="F169" s="134"/>
      <c r="G169" s="134"/>
      <c r="H169" s="134"/>
      <c r="I169" s="134"/>
      <c r="J169" s="134"/>
      <c r="K169" s="134"/>
      <c r="L169" s="134"/>
    </row>
    <row r="170" spans="4:12" x14ac:dyDescent="0.35">
      <c r="D170" s="134"/>
      <c r="E170" s="134"/>
      <c r="F170" s="134"/>
      <c r="G170" s="134"/>
      <c r="H170" s="134"/>
      <c r="I170" s="134"/>
      <c r="J170" s="134"/>
      <c r="K170" s="134"/>
      <c r="L170" s="134"/>
    </row>
    <row r="171" spans="4:12" x14ac:dyDescent="0.35">
      <c r="D171" s="134"/>
      <c r="E171" s="134"/>
      <c r="F171" s="134"/>
      <c r="G171" s="134"/>
      <c r="H171" s="134"/>
      <c r="I171" s="134"/>
      <c r="J171" s="134"/>
      <c r="K171" s="134"/>
      <c r="L171" s="134"/>
    </row>
    <row r="172" spans="4:12" x14ac:dyDescent="0.35">
      <c r="D172" s="134"/>
      <c r="E172" s="134"/>
      <c r="F172" s="134"/>
      <c r="G172" s="134"/>
      <c r="H172" s="134"/>
      <c r="I172" s="134"/>
      <c r="J172" s="134"/>
      <c r="K172" s="134"/>
      <c r="L172" s="134"/>
    </row>
    <row r="173" spans="4:12" x14ac:dyDescent="0.35">
      <c r="D173" s="134"/>
      <c r="E173" s="134"/>
      <c r="F173" s="134"/>
      <c r="G173" s="134"/>
      <c r="H173" s="134"/>
      <c r="I173" s="134"/>
      <c r="J173" s="134"/>
      <c r="K173" s="134"/>
      <c r="L173" s="134"/>
    </row>
    <row r="174" spans="4:12" x14ac:dyDescent="0.35">
      <c r="D174" s="134"/>
      <c r="E174" s="134"/>
      <c r="F174" s="134"/>
      <c r="G174" s="134"/>
      <c r="H174" s="134"/>
      <c r="I174" s="134"/>
      <c r="J174" s="134"/>
      <c r="K174" s="134"/>
      <c r="L174" s="134"/>
    </row>
    <row r="175" spans="4:12" x14ac:dyDescent="0.35">
      <c r="D175" s="134"/>
      <c r="E175" s="134"/>
      <c r="F175" s="134"/>
      <c r="G175" s="134"/>
      <c r="H175" s="134"/>
      <c r="I175" s="134"/>
      <c r="J175" s="134"/>
      <c r="K175" s="134"/>
      <c r="L175" s="134"/>
    </row>
    <row r="176" spans="4:12" x14ac:dyDescent="0.35">
      <c r="D176" s="134"/>
      <c r="E176" s="134"/>
      <c r="F176" s="134"/>
      <c r="G176" s="134"/>
      <c r="H176" s="134"/>
      <c r="I176" s="134"/>
      <c r="J176" s="134"/>
      <c r="K176" s="134"/>
      <c r="L176" s="134"/>
    </row>
    <row r="177" spans="4:12" x14ac:dyDescent="0.35">
      <c r="D177" s="134"/>
      <c r="E177" s="134"/>
      <c r="F177" s="134"/>
      <c r="G177" s="134"/>
      <c r="H177" s="134"/>
      <c r="I177" s="134"/>
      <c r="J177" s="134"/>
      <c r="K177" s="134"/>
      <c r="L177" s="134"/>
    </row>
    <row r="178" spans="4:12" x14ac:dyDescent="0.35">
      <c r="D178" s="134"/>
      <c r="E178" s="134"/>
      <c r="F178" s="134"/>
      <c r="G178" s="134"/>
      <c r="H178" s="134"/>
      <c r="I178" s="134"/>
      <c r="J178" s="134"/>
      <c r="K178" s="134"/>
      <c r="L178" s="134"/>
    </row>
    <row r="179" spans="4:12" x14ac:dyDescent="0.35">
      <c r="D179" s="134"/>
      <c r="E179" s="134"/>
      <c r="F179" s="134"/>
      <c r="G179" s="134"/>
      <c r="H179" s="134"/>
      <c r="I179" s="134"/>
      <c r="J179" s="134"/>
      <c r="K179" s="134"/>
      <c r="L179" s="134"/>
    </row>
    <row r="180" spans="4:12" x14ac:dyDescent="0.35">
      <c r="D180" s="134"/>
      <c r="E180" s="134"/>
      <c r="F180" s="134"/>
      <c r="G180" s="134"/>
      <c r="H180" s="134"/>
      <c r="I180" s="134"/>
      <c r="J180" s="134"/>
      <c r="K180" s="134"/>
      <c r="L180" s="134"/>
    </row>
    <row r="181" spans="4:12" x14ac:dyDescent="0.35">
      <c r="D181" s="134"/>
      <c r="E181" s="134"/>
      <c r="F181" s="134"/>
      <c r="G181" s="134"/>
      <c r="H181" s="134"/>
      <c r="I181" s="134"/>
      <c r="J181" s="134"/>
      <c r="K181" s="134"/>
      <c r="L181" s="134"/>
    </row>
    <row r="182" spans="4:12" x14ac:dyDescent="0.35">
      <c r="D182" s="134"/>
      <c r="E182" s="134"/>
      <c r="F182" s="134"/>
      <c r="G182" s="134"/>
      <c r="H182" s="134"/>
      <c r="I182" s="134"/>
      <c r="J182" s="134"/>
      <c r="K182" s="134"/>
      <c r="L182" s="134"/>
    </row>
    <row r="183" spans="4:12" x14ac:dyDescent="0.35">
      <c r="D183" s="134"/>
      <c r="E183" s="134"/>
      <c r="F183" s="134"/>
      <c r="G183" s="134"/>
      <c r="H183" s="134"/>
      <c r="I183" s="134"/>
      <c r="J183" s="134"/>
      <c r="K183" s="134"/>
      <c r="L183" s="134"/>
    </row>
    <row r="184" spans="4:12" x14ac:dyDescent="0.35">
      <c r="D184" s="134"/>
      <c r="E184" s="134"/>
      <c r="F184" s="134"/>
      <c r="G184" s="134"/>
      <c r="H184" s="134"/>
      <c r="I184" s="134"/>
      <c r="J184" s="134"/>
      <c r="K184" s="134"/>
      <c r="L184" s="134"/>
    </row>
    <row r="185" spans="4:12" x14ac:dyDescent="0.35">
      <c r="D185" s="134"/>
      <c r="E185" s="134"/>
      <c r="F185" s="134"/>
      <c r="G185" s="134"/>
      <c r="H185" s="134"/>
      <c r="I185" s="134"/>
      <c r="J185" s="134"/>
      <c r="K185" s="134"/>
      <c r="L185" s="134"/>
    </row>
    <row r="186" spans="4:12" x14ac:dyDescent="0.35">
      <c r="D186" s="134"/>
      <c r="E186" s="134"/>
      <c r="F186" s="134"/>
      <c r="G186" s="134"/>
      <c r="H186" s="134"/>
      <c r="I186" s="134"/>
      <c r="J186" s="134"/>
      <c r="K186" s="134"/>
      <c r="L186" s="134"/>
    </row>
    <row r="187" spans="4:12" x14ac:dyDescent="0.35">
      <c r="D187" s="134"/>
      <c r="E187" s="134"/>
      <c r="F187" s="134"/>
      <c r="G187" s="134"/>
      <c r="H187" s="134"/>
      <c r="I187" s="134"/>
      <c r="J187" s="134"/>
      <c r="K187" s="134"/>
      <c r="L187" s="134"/>
    </row>
    <row r="188" spans="4:12" x14ac:dyDescent="0.35">
      <c r="D188" s="134"/>
      <c r="E188" s="134"/>
      <c r="F188" s="134"/>
      <c r="G188" s="134"/>
      <c r="H188" s="134"/>
      <c r="I188" s="134"/>
      <c r="J188" s="134"/>
      <c r="K188" s="134"/>
      <c r="L188" s="134"/>
    </row>
    <row r="189" spans="4:12" x14ac:dyDescent="0.35">
      <c r="D189" s="134"/>
      <c r="E189" s="134"/>
      <c r="F189" s="134"/>
      <c r="G189" s="134"/>
      <c r="H189" s="134"/>
      <c r="I189" s="134"/>
      <c r="J189" s="134"/>
      <c r="K189" s="134"/>
      <c r="L189" s="134"/>
    </row>
    <row r="190" spans="4:12" x14ac:dyDescent="0.35">
      <c r="D190" s="134"/>
      <c r="E190" s="134"/>
      <c r="F190" s="134"/>
      <c r="G190" s="134"/>
      <c r="H190" s="134"/>
      <c r="I190" s="134"/>
      <c r="J190" s="134"/>
      <c r="K190" s="134"/>
      <c r="L190" s="134"/>
    </row>
    <row r="191" spans="4:12" x14ac:dyDescent="0.35">
      <c r="D191" s="134"/>
      <c r="E191" s="134"/>
      <c r="F191" s="134"/>
      <c r="G191" s="134"/>
      <c r="H191" s="134"/>
      <c r="I191" s="134"/>
      <c r="J191" s="134"/>
      <c r="K191" s="134"/>
      <c r="L191" s="134"/>
    </row>
    <row r="192" spans="4:12" x14ac:dyDescent="0.35">
      <c r="D192" s="134"/>
      <c r="E192" s="134"/>
      <c r="F192" s="134"/>
      <c r="G192" s="134"/>
      <c r="H192" s="134"/>
      <c r="I192" s="134"/>
      <c r="J192" s="134"/>
      <c r="K192" s="134"/>
      <c r="L192" s="134"/>
    </row>
    <row r="193" spans="4:12" x14ac:dyDescent="0.35">
      <c r="D193" s="134"/>
      <c r="E193" s="134"/>
      <c r="F193" s="134"/>
      <c r="G193" s="134"/>
      <c r="H193" s="134"/>
      <c r="I193" s="134"/>
      <c r="J193" s="134"/>
      <c r="K193" s="134"/>
      <c r="L193" s="134"/>
    </row>
    <row r="194" spans="4:12" x14ac:dyDescent="0.35">
      <c r="D194" s="134"/>
      <c r="E194" s="134"/>
      <c r="F194" s="134"/>
      <c r="G194" s="134"/>
      <c r="H194" s="134"/>
      <c r="I194" s="134"/>
      <c r="J194" s="134"/>
      <c r="K194" s="134"/>
      <c r="L194" s="134"/>
    </row>
    <row r="195" spans="4:12" x14ac:dyDescent="0.35">
      <c r="D195" s="134"/>
      <c r="E195" s="134"/>
      <c r="F195" s="134"/>
      <c r="G195" s="134"/>
      <c r="H195" s="134"/>
      <c r="I195" s="134"/>
      <c r="J195" s="134"/>
      <c r="K195" s="134"/>
      <c r="L195" s="134"/>
    </row>
    <row r="196" spans="4:12" x14ac:dyDescent="0.35">
      <c r="D196" s="134"/>
      <c r="E196" s="134"/>
      <c r="F196" s="134"/>
      <c r="G196" s="134"/>
      <c r="H196" s="134"/>
      <c r="I196" s="134"/>
      <c r="J196" s="134"/>
      <c r="K196" s="134"/>
      <c r="L196" s="134"/>
    </row>
    <row r="197" spans="4:12" x14ac:dyDescent="0.35">
      <c r="D197" s="134"/>
      <c r="E197" s="134"/>
      <c r="F197" s="134"/>
      <c r="G197" s="134"/>
      <c r="H197" s="134"/>
      <c r="I197" s="134"/>
      <c r="J197" s="134"/>
      <c r="K197" s="134"/>
      <c r="L197" s="134"/>
    </row>
    <row r="198" spans="4:12" x14ac:dyDescent="0.35">
      <c r="D198" s="134"/>
      <c r="E198" s="134"/>
      <c r="F198" s="134"/>
      <c r="G198" s="134"/>
      <c r="H198" s="134"/>
      <c r="I198" s="134"/>
      <c r="J198" s="134"/>
      <c r="K198" s="134"/>
      <c r="L198" s="134"/>
    </row>
    <row r="199" spans="4:12" x14ac:dyDescent="0.35">
      <c r="D199" s="134"/>
      <c r="E199" s="134"/>
      <c r="F199" s="134"/>
      <c r="G199" s="134"/>
      <c r="H199" s="134"/>
      <c r="I199" s="134"/>
      <c r="J199" s="134"/>
      <c r="K199" s="134"/>
      <c r="L199" s="134"/>
    </row>
    <row r="200" spans="4:12" x14ac:dyDescent="0.35">
      <c r="D200" s="134"/>
      <c r="E200" s="134"/>
      <c r="F200" s="134"/>
      <c r="G200" s="134"/>
      <c r="H200" s="134"/>
      <c r="I200" s="134"/>
      <c r="J200" s="134"/>
      <c r="K200" s="134"/>
      <c r="L200" s="134"/>
    </row>
    <row r="201" spans="4:12" x14ac:dyDescent="0.35">
      <c r="D201" s="134"/>
      <c r="E201" s="134"/>
      <c r="F201" s="134"/>
      <c r="G201" s="134"/>
      <c r="H201" s="134"/>
      <c r="I201" s="134"/>
      <c r="J201" s="134"/>
      <c r="K201" s="134"/>
      <c r="L201" s="134"/>
    </row>
    <row r="202" spans="4:12" x14ac:dyDescent="0.35">
      <c r="D202" s="134"/>
      <c r="E202" s="134"/>
      <c r="F202" s="134"/>
      <c r="G202" s="134"/>
      <c r="H202" s="134"/>
      <c r="I202" s="134"/>
      <c r="J202" s="134"/>
      <c r="K202" s="134"/>
      <c r="L202" s="134"/>
    </row>
    <row r="203" spans="4:12" x14ac:dyDescent="0.35">
      <c r="D203" s="134"/>
      <c r="E203" s="134"/>
      <c r="F203" s="134"/>
      <c r="G203" s="134"/>
      <c r="H203" s="134"/>
      <c r="I203" s="134"/>
      <c r="J203" s="134"/>
      <c r="K203" s="134"/>
      <c r="L203" s="134"/>
    </row>
    <row r="204" spans="4:12" x14ac:dyDescent="0.35">
      <c r="D204" s="134"/>
      <c r="E204" s="134"/>
      <c r="F204" s="134"/>
      <c r="G204" s="134"/>
      <c r="H204" s="134"/>
      <c r="I204" s="134"/>
      <c r="J204" s="134"/>
      <c r="K204" s="134"/>
      <c r="L204" s="134"/>
    </row>
    <row r="205" spans="4:12" x14ac:dyDescent="0.35">
      <c r="D205" s="134"/>
      <c r="E205" s="134"/>
      <c r="F205" s="134"/>
      <c r="G205" s="134"/>
      <c r="H205" s="134"/>
      <c r="I205" s="134"/>
      <c r="J205" s="134"/>
      <c r="K205" s="134"/>
      <c r="L205" s="134"/>
    </row>
    <row r="206" spans="4:12" x14ac:dyDescent="0.35">
      <c r="D206" s="134"/>
      <c r="E206" s="134"/>
      <c r="F206" s="134"/>
      <c r="G206" s="134"/>
      <c r="H206" s="134"/>
      <c r="I206" s="134"/>
      <c r="J206" s="134"/>
      <c r="K206" s="134"/>
      <c r="L206" s="134"/>
    </row>
    <row r="207" spans="4:12" x14ac:dyDescent="0.35">
      <c r="D207" s="134"/>
      <c r="E207" s="134"/>
      <c r="F207" s="134"/>
      <c r="G207" s="134"/>
      <c r="H207" s="134"/>
      <c r="I207" s="134"/>
      <c r="J207" s="134"/>
      <c r="K207" s="134"/>
      <c r="L207" s="134"/>
    </row>
    <row r="208" spans="4:12" x14ac:dyDescent="0.35">
      <c r="D208" s="134"/>
      <c r="E208" s="134"/>
      <c r="F208" s="134"/>
      <c r="G208" s="134"/>
      <c r="H208" s="134"/>
      <c r="I208" s="134"/>
      <c r="J208" s="134"/>
      <c r="K208" s="134"/>
      <c r="L208" s="134"/>
    </row>
    <row r="209" spans="4:12" x14ac:dyDescent="0.35">
      <c r="D209" s="134"/>
      <c r="E209" s="134"/>
      <c r="F209" s="134"/>
      <c r="G209" s="134"/>
      <c r="H209" s="134"/>
      <c r="I209" s="134"/>
      <c r="J209" s="134"/>
      <c r="K209" s="134"/>
      <c r="L209" s="134"/>
    </row>
    <row r="210" spans="4:12" x14ac:dyDescent="0.35">
      <c r="D210" s="134"/>
      <c r="E210" s="134"/>
      <c r="F210" s="134"/>
      <c r="G210" s="134"/>
      <c r="H210" s="134"/>
      <c r="I210" s="134"/>
      <c r="J210" s="134"/>
      <c r="K210" s="134"/>
      <c r="L210" s="134"/>
    </row>
    <row r="211" spans="4:12" x14ac:dyDescent="0.35">
      <c r="D211" s="134"/>
      <c r="E211" s="134"/>
      <c r="F211" s="134"/>
      <c r="G211" s="134"/>
      <c r="H211" s="134"/>
      <c r="I211" s="134"/>
      <c r="J211" s="134"/>
      <c r="K211" s="134"/>
      <c r="L211" s="134"/>
    </row>
    <row r="212" spans="4:12" x14ac:dyDescent="0.35">
      <c r="D212" s="134"/>
      <c r="E212" s="134"/>
      <c r="F212" s="134"/>
      <c r="G212" s="134"/>
      <c r="H212" s="134"/>
      <c r="I212" s="134"/>
      <c r="J212" s="134"/>
      <c r="K212" s="134"/>
      <c r="L212" s="134"/>
    </row>
    <row r="213" spans="4:12" x14ac:dyDescent="0.35">
      <c r="D213" s="134"/>
      <c r="E213" s="134"/>
      <c r="F213" s="134"/>
      <c r="G213" s="134"/>
      <c r="H213" s="134"/>
      <c r="I213" s="134"/>
      <c r="J213" s="134"/>
      <c r="K213" s="134"/>
      <c r="L213" s="134"/>
    </row>
    <row r="214" spans="4:12" x14ac:dyDescent="0.35">
      <c r="D214" s="134"/>
      <c r="E214" s="134"/>
      <c r="F214" s="134"/>
      <c r="G214" s="134"/>
      <c r="H214" s="134"/>
      <c r="I214" s="134"/>
      <c r="J214" s="134"/>
      <c r="K214" s="134"/>
      <c r="L214" s="134"/>
    </row>
    <row r="215" spans="4:12" x14ac:dyDescent="0.35">
      <c r="D215" s="134"/>
      <c r="E215" s="134"/>
      <c r="F215" s="134"/>
      <c r="G215" s="134"/>
      <c r="H215" s="134"/>
      <c r="I215" s="134"/>
      <c r="J215" s="134"/>
      <c r="K215" s="134"/>
      <c r="L215" s="134"/>
    </row>
    <row r="216" spans="4:12" x14ac:dyDescent="0.35">
      <c r="D216" s="134"/>
      <c r="E216" s="134"/>
      <c r="F216" s="134"/>
      <c r="G216" s="134"/>
      <c r="H216" s="134"/>
      <c r="I216" s="134"/>
      <c r="J216" s="134"/>
      <c r="K216" s="134"/>
      <c r="L216" s="134"/>
    </row>
    <row r="217" spans="4:12" x14ac:dyDescent="0.35">
      <c r="D217" s="134"/>
      <c r="E217" s="134"/>
      <c r="F217" s="134"/>
      <c r="G217" s="134"/>
      <c r="H217" s="134"/>
      <c r="I217" s="134"/>
      <c r="J217" s="134"/>
      <c r="K217" s="134"/>
      <c r="L217" s="134"/>
    </row>
    <row r="218" spans="4:12" x14ac:dyDescent="0.35">
      <c r="D218" s="134"/>
      <c r="E218" s="134"/>
      <c r="F218" s="134"/>
      <c r="G218" s="134"/>
      <c r="H218" s="134"/>
      <c r="I218" s="134"/>
      <c r="J218" s="134"/>
      <c r="K218" s="134"/>
      <c r="L218" s="134"/>
    </row>
    <row r="219" spans="4:12" x14ac:dyDescent="0.35">
      <c r="D219" s="134"/>
      <c r="E219" s="134"/>
      <c r="F219" s="134"/>
      <c r="G219" s="134"/>
      <c r="H219" s="134"/>
      <c r="I219" s="134"/>
      <c r="J219" s="134"/>
      <c r="K219" s="134"/>
      <c r="L219" s="134"/>
    </row>
    <row r="220" spans="4:12" x14ac:dyDescent="0.35">
      <c r="D220" s="134"/>
      <c r="E220" s="134"/>
      <c r="F220" s="134"/>
      <c r="G220" s="134"/>
      <c r="H220" s="134"/>
      <c r="I220" s="134"/>
      <c r="J220" s="134"/>
      <c r="K220" s="134"/>
      <c r="L220" s="134"/>
    </row>
    <row r="221" spans="4:12" x14ac:dyDescent="0.35">
      <c r="D221" s="134"/>
      <c r="E221" s="134"/>
      <c r="F221" s="134"/>
      <c r="G221" s="134"/>
      <c r="H221" s="134"/>
      <c r="I221" s="134"/>
      <c r="J221" s="134"/>
      <c r="K221" s="134"/>
      <c r="L221" s="134"/>
    </row>
    <row r="222" spans="4:12" x14ac:dyDescent="0.35">
      <c r="D222" s="134"/>
      <c r="E222" s="134"/>
      <c r="F222" s="134"/>
      <c r="G222" s="134"/>
      <c r="H222" s="134"/>
      <c r="I222" s="134"/>
      <c r="J222" s="134"/>
      <c r="K222" s="134"/>
      <c r="L222" s="134"/>
    </row>
    <row r="223" spans="4:12" x14ac:dyDescent="0.35">
      <c r="D223" s="134"/>
      <c r="E223" s="134"/>
      <c r="F223" s="134"/>
      <c r="G223" s="134"/>
      <c r="H223" s="134"/>
      <c r="I223" s="134"/>
      <c r="J223" s="134"/>
      <c r="K223" s="134"/>
      <c r="L223" s="134"/>
    </row>
    <row r="224" spans="4:12" x14ac:dyDescent="0.35">
      <c r="D224" s="134"/>
      <c r="E224" s="134"/>
      <c r="F224" s="134"/>
      <c r="G224" s="134"/>
      <c r="H224" s="134"/>
      <c r="I224" s="134"/>
      <c r="J224" s="134"/>
      <c r="K224" s="134"/>
      <c r="L224" s="134"/>
    </row>
    <row r="225" spans="4:12" x14ac:dyDescent="0.35">
      <c r="D225" s="134"/>
      <c r="E225" s="134"/>
      <c r="F225" s="134"/>
      <c r="G225" s="134"/>
      <c r="H225" s="134"/>
      <c r="I225" s="134"/>
      <c r="J225" s="134"/>
      <c r="K225" s="134"/>
      <c r="L225" s="134"/>
    </row>
    <row r="226" spans="4:12" x14ac:dyDescent="0.35">
      <c r="D226" s="134"/>
      <c r="E226" s="134"/>
      <c r="F226" s="134"/>
      <c r="G226" s="134"/>
      <c r="H226" s="134"/>
      <c r="I226" s="134"/>
      <c r="J226" s="134"/>
      <c r="K226" s="134"/>
      <c r="L226" s="134"/>
    </row>
    <row r="227" spans="4:12" x14ac:dyDescent="0.35">
      <c r="D227" s="134"/>
      <c r="E227" s="134"/>
      <c r="F227" s="134"/>
      <c r="G227" s="134"/>
      <c r="H227" s="134"/>
      <c r="I227" s="134"/>
      <c r="J227" s="134"/>
      <c r="K227" s="134"/>
      <c r="L227" s="134"/>
    </row>
    <row r="228" spans="4:12" x14ac:dyDescent="0.35">
      <c r="D228" s="134"/>
      <c r="E228" s="134"/>
      <c r="F228" s="134"/>
      <c r="G228" s="134"/>
      <c r="H228" s="134"/>
      <c r="I228" s="134"/>
      <c r="J228" s="134"/>
      <c r="K228" s="134"/>
      <c r="L228" s="134"/>
    </row>
    <row r="229" spans="4:12" x14ac:dyDescent="0.35">
      <c r="D229" s="134"/>
      <c r="E229" s="134"/>
      <c r="F229" s="134"/>
      <c r="G229" s="134"/>
      <c r="H229" s="134"/>
      <c r="I229" s="134"/>
      <c r="J229" s="134"/>
      <c r="K229" s="134"/>
      <c r="L229" s="134"/>
    </row>
    <row r="230" spans="4:12" x14ac:dyDescent="0.35">
      <c r="D230" s="134"/>
      <c r="E230" s="134"/>
      <c r="F230" s="134"/>
      <c r="G230" s="134"/>
      <c r="H230" s="134"/>
      <c r="I230" s="134"/>
      <c r="J230" s="134"/>
      <c r="K230" s="134"/>
      <c r="L230" s="134"/>
    </row>
    <row r="231" spans="4:12" x14ac:dyDescent="0.35">
      <c r="D231" s="134"/>
      <c r="E231" s="134"/>
      <c r="F231" s="134"/>
      <c r="G231" s="134"/>
      <c r="H231" s="134"/>
      <c r="I231" s="134"/>
      <c r="J231" s="134"/>
      <c r="K231" s="134"/>
      <c r="L231" s="134"/>
    </row>
    <row r="232" spans="4:12" x14ac:dyDescent="0.35">
      <c r="D232" s="134"/>
      <c r="E232" s="134"/>
      <c r="F232" s="134"/>
      <c r="G232" s="134"/>
      <c r="H232" s="134"/>
      <c r="I232" s="134"/>
      <c r="J232" s="134"/>
      <c r="K232" s="134"/>
      <c r="L232" s="134"/>
    </row>
    <row r="233" spans="4:12" x14ac:dyDescent="0.35">
      <c r="D233" s="134"/>
      <c r="E233" s="134"/>
      <c r="F233" s="134"/>
      <c r="G233" s="134"/>
      <c r="H233" s="134"/>
      <c r="I233" s="134"/>
      <c r="J233" s="134"/>
      <c r="K233" s="134"/>
      <c r="L233" s="134"/>
    </row>
    <row r="234" spans="4:12" x14ac:dyDescent="0.35">
      <c r="D234" s="134"/>
      <c r="E234" s="134"/>
      <c r="F234" s="134"/>
      <c r="G234" s="134"/>
      <c r="H234" s="134"/>
      <c r="I234" s="134"/>
      <c r="J234" s="134"/>
      <c r="K234" s="134"/>
      <c r="L234" s="134"/>
    </row>
    <row r="235" spans="4:12" x14ac:dyDescent="0.35">
      <c r="D235" s="134"/>
      <c r="E235" s="134"/>
      <c r="F235" s="134"/>
      <c r="G235" s="134"/>
      <c r="H235" s="134"/>
      <c r="I235" s="134"/>
      <c r="J235" s="134"/>
      <c r="K235" s="134"/>
      <c r="L235" s="134"/>
    </row>
    <row r="236" spans="4:12" x14ac:dyDescent="0.35">
      <c r="D236" s="134"/>
      <c r="E236" s="134"/>
      <c r="F236" s="134"/>
      <c r="G236" s="134"/>
      <c r="H236" s="134"/>
      <c r="I236" s="134"/>
      <c r="J236" s="134"/>
      <c r="K236" s="134"/>
      <c r="L236" s="134"/>
    </row>
    <row r="237" spans="4:12" x14ac:dyDescent="0.35">
      <c r="D237" s="134"/>
      <c r="E237" s="134"/>
      <c r="F237" s="134"/>
      <c r="G237" s="134"/>
      <c r="H237" s="134"/>
      <c r="I237" s="134"/>
      <c r="J237" s="134"/>
      <c r="K237" s="134"/>
      <c r="L237" s="134"/>
    </row>
    <row r="238" spans="4:12" x14ac:dyDescent="0.35">
      <c r="D238" s="134"/>
      <c r="E238" s="134"/>
      <c r="F238" s="134"/>
      <c r="G238" s="134"/>
      <c r="H238" s="134"/>
      <c r="I238" s="134"/>
      <c r="J238" s="134"/>
      <c r="K238" s="134"/>
      <c r="L238" s="134"/>
    </row>
    <row r="239" spans="4:12" x14ac:dyDescent="0.35">
      <c r="D239" s="134"/>
      <c r="E239" s="134"/>
      <c r="F239" s="134"/>
      <c r="G239" s="134"/>
      <c r="H239" s="134"/>
      <c r="I239" s="134"/>
      <c r="J239" s="134"/>
      <c r="K239" s="134"/>
      <c r="L239" s="134"/>
    </row>
    <row r="240" spans="4:12" x14ac:dyDescent="0.35">
      <c r="D240" s="134"/>
      <c r="E240" s="134"/>
      <c r="F240" s="134"/>
      <c r="G240" s="134"/>
      <c r="H240" s="134"/>
      <c r="I240" s="134"/>
      <c r="J240" s="134"/>
      <c r="K240" s="134"/>
      <c r="L240" s="134"/>
    </row>
    <row r="241" spans="4:12" x14ac:dyDescent="0.35">
      <c r="D241" s="134"/>
      <c r="E241" s="134"/>
      <c r="F241" s="134"/>
      <c r="G241" s="134"/>
      <c r="H241" s="134"/>
      <c r="I241" s="134"/>
      <c r="J241" s="134"/>
      <c r="K241" s="134"/>
      <c r="L241" s="134"/>
    </row>
    <row r="242" spans="4:12" x14ac:dyDescent="0.35">
      <c r="D242" s="134"/>
      <c r="E242" s="134"/>
      <c r="F242" s="134"/>
      <c r="G242" s="134"/>
      <c r="H242" s="134"/>
      <c r="I242" s="134"/>
      <c r="J242" s="134"/>
      <c r="K242" s="134"/>
      <c r="L242" s="134"/>
    </row>
    <row r="243" spans="4:12" x14ac:dyDescent="0.35">
      <c r="D243" s="134"/>
      <c r="E243" s="134"/>
      <c r="F243" s="134"/>
      <c r="G243" s="134"/>
      <c r="H243" s="134"/>
      <c r="I243" s="134"/>
      <c r="J243" s="134"/>
      <c r="K243" s="134"/>
      <c r="L243" s="134"/>
    </row>
    <row r="244" spans="4:12" x14ac:dyDescent="0.35">
      <c r="D244" s="134"/>
      <c r="E244" s="134"/>
      <c r="F244" s="134"/>
      <c r="G244" s="134"/>
      <c r="H244" s="134"/>
      <c r="I244" s="134"/>
      <c r="J244" s="134"/>
      <c r="K244" s="134"/>
      <c r="L244" s="134"/>
    </row>
    <row r="245" spans="4:12" x14ac:dyDescent="0.35">
      <c r="D245" s="134"/>
      <c r="E245" s="134"/>
      <c r="F245" s="134"/>
      <c r="G245" s="134"/>
      <c r="H245" s="134"/>
      <c r="I245" s="134"/>
      <c r="J245" s="134"/>
      <c r="K245" s="134"/>
      <c r="L245" s="134"/>
    </row>
    <row r="246" spans="4:12" x14ac:dyDescent="0.35">
      <c r="D246" s="134"/>
      <c r="E246" s="134"/>
      <c r="F246" s="134"/>
      <c r="G246" s="134"/>
      <c r="H246" s="134"/>
      <c r="I246" s="134"/>
      <c r="J246" s="134"/>
      <c r="K246" s="134"/>
      <c r="L246" s="134"/>
    </row>
    <row r="247" spans="4:12" x14ac:dyDescent="0.35">
      <c r="D247" s="134"/>
      <c r="E247" s="134"/>
      <c r="F247" s="134"/>
      <c r="G247" s="134"/>
      <c r="H247" s="134"/>
      <c r="I247" s="134"/>
      <c r="J247" s="134"/>
      <c r="K247" s="134"/>
      <c r="L247" s="134"/>
    </row>
    <row r="248" spans="4:12" x14ac:dyDescent="0.35">
      <c r="D248" s="134"/>
      <c r="E248" s="134"/>
      <c r="F248" s="134"/>
      <c r="G248" s="134"/>
      <c r="H248" s="134"/>
      <c r="I248" s="134"/>
      <c r="J248" s="134"/>
      <c r="K248" s="134"/>
      <c r="L248" s="134"/>
    </row>
    <row r="249" spans="4:12" x14ac:dyDescent="0.35">
      <c r="D249" s="134"/>
      <c r="E249" s="134"/>
      <c r="F249" s="134"/>
      <c r="G249" s="134"/>
      <c r="H249" s="134"/>
      <c r="I249" s="134"/>
      <c r="J249" s="134"/>
      <c r="K249" s="134"/>
      <c r="L249" s="134"/>
    </row>
    <row r="250" spans="4:12" x14ac:dyDescent="0.35">
      <c r="D250" s="134"/>
      <c r="E250" s="134"/>
      <c r="F250" s="134"/>
      <c r="G250" s="134"/>
      <c r="H250" s="134"/>
      <c r="I250" s="134"/>
      <c r="J250" s="134"/>
      <c r="K250" s="134"/>
      <c r="L250" s="134"/>
    </row>
    <row r="251" spans="4:12" x14ac:dyDescent="0.35">
      <c r="D251" s="134"/>
      <c r="E251" s="134"/>
      <c r="F251" s="134"/>
      <c r="G251" s="134"/>
      <c r="H251" s="134"/>
      <c r="I251" s="134"/>
      <c r="J251" s="134"/>
      <c r="K251" s="134"/>
      <c r="L251" s="134"/>
    </row>
    <row r="252" spans="4:12" x14ac:dyDescent="0.35">
      <c r="D252" s="134"/>
      <c r="E252" s="134"/>
      <c r="F252" s="134"/>
      <c r="G252" s="134"/>
      <c r="H252" s="134"/>
      <c r="I252" s="134"/>
      <c r="J252" s="134"/>
      <c r="K252" s="134"/>
      <c r="L252" s="134"/>
    </row>
    <row r="253" spans="4:12" x14ac:dyDescent="0.35">
      <c r="D253" s="134"/>
      <c r="E253" s="134"/>
      <c r="F253" s="134"/>
      <c r="G253" s="134"/>
      <c r="H253" s="134"/>
      <c r="I253" s="134"/>
      <c r="J253" s="134"/>
      <c r="K253" s="134"/>
      <c r="L253" s="134"/>
    </row>
    <row r="254" spans="4:12" x14ac:dyDescent="0.35">
      <c r="D254" s="134"/>
      <c r="E254" s="134"/>
      <c r="F254" s="134"/>
      <c r="G254" s="134"/>
      <c r="H254" s="134"/>
      <c r="I254" s="134"/>
      <c r="J254" s="134"/>
      <c r="K254" s="134"/>
      <c r="L254" s="134"/>
    </row>
    <row r="255" spans="4:12" x14ac:dyDescent="0.35">
      <c r="D255" s="134"/>
      <c r="E255" s="134"/>
      <c r="F255" s="134"/>
      <c r="G255" s="134"/>
      <c r="H255" s="134"/>
      <c r="I255" s="134"/>
      <c r="J255" s="134"/>
      <c r="K255" s="134"/>
      <c r="L255" s="134"/>
    </row>
    <row r="256" spans="4:12" x14ac:dyDescent="0.35">
      <c r="D256" s="134"/>
      <c r="E256" s="134"/>
      <c r="F256" s="134"/>
      <c r="G256" s="134"/>
      <c r="H256" s="134"/>
      <c r="I256" s="134"/>
      <c r="J256" s="134"/>
      <c r="K256" s="134"/>
      <c r="L256" s="134"/>
    </row>
    <row r="257" spans="4:12" x14ac:dyDescent="0.35">
      <c r="D257" s="134"/>
      <c r="E257" s="134"/>
      <c r="F257" s="134"/>
      <c r="G257" s="134"/>
      <c r="H257" s="134"/>
      <c r="I257" s="134"/>
      <c r="J257" s="134"/>
      <c r="K257" s="134"/>
      <c r="L257" s="134"/>
    </row>
    <row r="258" spans="4:12" x14ac:dyDescent="0.35">
      <c r="D258" s="134"/>
      <c r="E258" s="134"/>
      <c r="F258" s="134"/>
      <c r="G258" s="134"/>
      <c r="H258" s="134"/>
      <c r="I258" s="134"/>
      <c r="J258" s="134"/>
      <c r="K258" s="134"/>
      <c r="L258" s="134"/>
    </row>
    <row r="259" spans="4:12" x14ac:dyDescent="0.35">
      <c r="D259" s="134"/>
      <c r="E259" s="134"/>
      <c r="F259" s="134"/>
      <c r="G259" s="134"/>
      <c r="H259" s="134"/>
      <c r="I259" s="134"/>
      <c r="J259" s="134"/>
      <c r="K259" s="134"/>
      <c r="L259" s="134"/>
    </row>
    <row r="260" spans="4:12" x14ac:dyDescent="0.35">
      <c r="D260" s="134"/>
      <c r="E260" s="134"/>
      <c r="F260" s="134"/>
      <c r="G260" s="134"/>
      <c r="H260" s="134"/>
      <c r="I260" s="134"/>
      <c r="J260" s="134"/>
      <c r="K260" s="134"/>
      <c r="L260" s="134"/>
    </row>
    <row r="261" spans="4:12" x14ac:dyDescent="0.35">
      <c r="D261" s="134"/>
      <c r="E261" s="134"/>
      <c r="F261" s="134"/>
      <c r="G261" s="134"/>
      <c r="H261" s="134"/>
      <c r="I261" s="134"/>
      <c r="J261" s="134"/>
      <c r="K261" s="134"/>
      <c r="L261" s="134"/>
    </row>
    <row r="262" spans="4:12" x14ac:dyDescent="0.35">
      <c r="D262" s="134"/>
      <c r="E262" s="134"/>
      <c r="F262" s="134"/>
      <c r="G262" s="134"/>
      <c r="H262" s="134"/>
      <c r="I262" s="134"/>
      <c r="J262" s="134"/>
      <c r="K262" s="134"/>
      <c r="L262" s="134"/>
    </row>
    <row r="263" spans="4:12" x14ac:dyDescent="0.35">
      <c r="D263" s="134"/>
      <c r="E263" s="134"/>
      <c r="F263" s="134"/>
      <c r="G263" s="134"/>
      <c r="H263" s="134"/>
      <c r="I263" s="134"/>
      <c r="J263" s="134"/>
      <c r="K263" s="134"/>
      <c r="L263" s="134"/>
    </row>
    <row r="264" spans="4:12" x14ac:dyDescent="0.35">
      <c r="D264" s="134"/>
      <c r="E264" s="134"/>
      <c r="F264" s="134"/>
      <c r="G264" s="134"/>
      <c r="H264" s="134"/>
      <c r="I264" s="134"/>
      <c r="J264" s="134"/>
      <c r="K264" s="134"/>
      <c r="L264" s="134"/>
    </row>
    <row r="265" spans="4:12" x14ac:dyDescent="0.35">
      <c r="D265" s="134"/>
      <c r="E265" s="134"/>
      <c r="F265" s="134"/>
      <c r="G265" s="134"/>
      <c r="H265" s="134"/>
      <c r="I265" s="134"/>
      <c r="J265" s="134"/>
      <c r="K265" s="134"/>
      <c r="L265" s="134"/>
    </row>
    <row r="266" spans="4:12" x14ac:dyDescent="0.35">
      <c r="D266" s="134"/>
      <c r="E266" s="134"/>
      <c r="F266" s="134"/>
      <c r="G266" s="134"/>
      <c r="H266" s="134"/>
      <c r="I266" s="134"/>
      <c r="J266" s="134"/>
      <c r="K266" s="134"/>
      <c r="L266" s="134"/>
    </row>
    <row r="267" spans="4:12" x14ac:dyDescent="0.35">
      <c r="D267" s="134"/>
      <c r="E267" s="134"/>
      <c r="F267" s="134"/>
      <c r="G267" s="134"/>
      <c r="H267" s="134"/>
      <c r="I267" s="134"/>
      <c r="J267" s="134"/>
      <c r="K267" s="134"/>
      <c r="L267" s="134"/>
    </row>
    <row r="268" spans="4:12" x14ac:dyDescent="0.35">
      <c r="D268" s="134"/>
      <c r="E268" s="134"/>
      <c r="F268" s="134"/>
      <c r="G268" s="134"/>
      <c r="H268" s="134"/>
      <c r="I268" s="134"/>
      <c r="J268" s="134"/>
      <c r="K268" s="134"/>
      <c r="L268" s="134"/>
    </row>
    <row r="269" spans="4:12" x14ac:dyDescent="0.35">
      <c r="D269" s="134"/>
      <c r="E269" s="134"/>
      <c r="F269" s="134"/>
      <c r="G269" s="134"/>
      <c r="H269" s="134"/>
      <c r="I269" s="134"/>
      <c r="J269" s="134"/>
      <c r="K269" s="134"/>
      <c r="L269" s="134"/>
    </row>
    <row r="270" spans="4:12" x14ac:dyDescent="0.35">
      <c r="D270" s="134"/>
      <c r="E270" s="134"/>
      <c r="F270" s="134"/>
      <c r="G270" s="134"/>
      <c r="H270" s="134"/>
      <c r="I270" s="134"/>
      <c r="J270" s="134"/>
      <c r="K270" s="134"/>
      <c r="L270" s="134"/>
    </row>
    <row r="271" spans="4:12" x14ac:dyDescent="0.35">
      <c r="D271" s="134"/>
      <c r="E271" s="134"/>
      <c r="F271" s="134"/>
      <c r="G271" s="134"/>
      <c r="H271" s="134"/>
      <c r="I271" s="134"/>
      <c r="J271" s="134"/>
      <c r="K271" s="134"/>
      <c r="L271" s="134"/>
    </row>
    <row r="272" spans="4:12" x14ac:dyDescent="0.35">
      <c r="D272" s="134"/>
      <c r="E272" s="134"/>
      <c r="F272" s="134"/>
      <c r="G272" s="134"/>
      <c r="H272" s="134"/>
      <c r="I272" s="134"/>
      <c r="J272" s="134"/>
      <c r="K272" s="134"/>
      <c r="L272" s="134"/>
    </row>
    <row r="273" spans="4:12" x14ac:dyDescent="0.35">
      <c r="D273" s="134"/>
      <c r="E273" s="134"/>
      <c r="F273" s="134"/>
      <c r="G273" s="134"/>
      <c r="H273" s="134"/>
      <c r="I273" s="134"/>
      <c r="J273" s="134"/>
      <c r="K273" s="134"/>
      <c r="L273" s="134"/>
    </row>
    <row r="274" spans="4:12" x14ac:dyDescent="0.35">
      <c r="D274" s="134"/>
      <c r="E274" s="134"/>
      <c r="F274" s="134"/>
      <c r="G274" s="134"/>
      <c r="H274" s="134"/>
      <c r="I274" s="134"/>
      <c r="J274" s="134"/>
      <c r="K274" s="134"/>
      <c r="L274" s="134"/>
    </row>
    <row r="275" spans="4:12" x14ac:dyDescent="0.35">
      <c r="D275" s="134"/>
      <c r="E275" s="134"/>
      <c r="F275" s="134"/>
      <c r="G275" s="134"/>
      <c r="H275" s="134"/>
      <c r="I275" s="134"/>
      <c r="J275" s="134"/>
      <c r="K275" s="134"/>
      <c r="L275" s="134"/>
    </row>
    <row r="276" spans="4:12" x14ac:dyDescent="0.35">
      <c r="D276" s="134"/>
      <c r="E276" s="134"/>
      <c r="F276" s="134"/>
      <c r="G276" s="134"/>
      <c r="H276" s="134"/>
      <c r="I276" s="134"/>
      <c r="J276" s="134"/>
      <c r="K276" s="134"/>
      <c r="L276" s="134"/>
    </row>
    <row r="277" spans="4:12" x14ac:dyDescent="0.35">
      <c r="D277" s="134"/>
      <c r="E277" s="134"/>
      <c r="F277" s="134"/>
      <c r="G277" s="134"/>
      <c r="H277" s="134"/>
      <c r="I277" s="134"/>
      <c r="J277" s="134"/>
      <c r="K277" s="134"/>
      <c r="L277" s="134"/>
    </row>
    <row r="278" spans="4:12" x14ac:dyDescent="0.35">
      <c r="D278" s="134"/>
      <c r="E278" s="134"/>
      <c r="F278" s="134"/>
      <c r="G278" s="134"/>
      <c r="H278" s="134"/>
      <c r="I278" s="134"/>
      <c r="J278" s="134"/>
      <c r="K278" s="134"/>
      <c r="L278" s="134"/>
    </row>
    <row r="279" spans="4:12" x14ac:dyDescent="0.35">
      <c r="D279" s="134"/>
      <c r="E279" s="134"/>
      <c r="F279" s="134"/>
      <c r="G279" s="134"/>
      <c r="H279" s="134"/>
      <c r="I279" s="134"/>
      <c r="J279" s="134"/>
      <c r="K279" s="134"/>
      <c r="L279" s="134"/>
    </row>
    <row r="280" spans="4:12" x14ac:dyDescent="0.35">
      <c r="D280" s="134"/>
      <c r="E280" s="134"/>
      <c r="F280" s="134"/>
      <c r="G280" s="134"/>
      <c r="H280" s="134"/>
      <c r="I280" s="134"/>
      <c r="J280" s="134"/>
      <c r="K280" s="134"/>
      <c r="L280" s="134"/>
    </row>
    <row r="281" spans="4:12" x14ac:dyDescent="0.35">
      <c r="D281" s="134"/>
      <c r="E281" s="134"/>
      <c r="F281" s="134"/>
      <c r="G281" s="134"/>
      <c r="H281" s="134"/>
      <c r="I281" s="134"/>
      <c r="J281" s="134"/>
      <c r="K281" s="134"/>
      <c r="L281" s="134"/>
    </row>
    <row r="282" spans="4:12" x14ac:dyDescent="0.35">
      <c r="D282" s="134"/>
      <c r="E282" s="134"/>
      <c r="F282" s="134"/>
      <c r="G282" s="134"/>
      <c r="H282" s="134"/>
      <c r="I282" s="134"/>
      <c r="J282" s="134"/>
      <c r="K282" s="134"/>
      <c r="L282" s="134"/>
    </row>
    <row r="283" spans="4:12" x14ac:dyDescent="0.35">
      <c r="D283" s="134"/>
      <c r="E283" s="134"/>
      <c r="F283" s="134"/>
      <c r="G283" s="134"/>
      <c r="H283" s="134"/>
      <c r="I283" s="134"/>
      <c r="J283" s="134"/>
      <c r="K283" s="134"/>
      <c r="L283" s="134"/>
    </row>
    <row r="284" spans="4:12" x14ac:dyDescent="0.35">
      <c r="D284" s="134"/>
      <c r="E284" s="134"/>
      <c r="F284" s="134"/>
      <c r="G284" s="134"/>
      <c r="H284" s="134"/>
      <c r="I284" s="134"/>
      <c r="J284" s="134"/>
      <c r="K284" s="134"/>
      <c r="L284" s="134"/>
    </row>
    <row r="285" spans="4:12" x14ac:dyDescent="0.35">
      <c r="D285" s="134"/>
      <c r="E285" s="134"/>
      <c r="F285" s="134"/>
      <c r="G285" s="134"/>
      <c r="H285" s="134"/>
      <c r="I285" s="134"/>
      <c r="J285" s="134"/>
      <c r="K285" s="134"/>
      <c r="L285" s="134"/>
    </row>
    <row r="286" spans="4:12" x14ac:dyDescent="0.35">
      <c r="D286" s="134"/>
      <c r="E286" s="134"/>
      <c r="F286" s="134"/>
      <c r="G286" s="134"/>
      <c r="H286" s="134"/>
      <c r="I286" s="134"/>
      <c r="J286" s="134"/>
      <c r="K286" s="134"/>
      <c r="L286" s="134"/>
    </row>
    <row r="287" spans="4:12" x14ac:dyDescent="0.35">
      <c r="D287" s="134"/>
      <c r="E287" s="134"/>
      <c r="F287" s="134"/>
      <c r="G287" s="134"/>
      <c r="H287" s="134"/>
      <c r="I287" s="134"/>
      <c r="J287" s="134"/>
      <c r="K287" s="134"/>
      <c r="L287" s="134"/>
    </row>
    <row r="288" spans="4:12" x14ac:dyDescent="0.35">
      <c r="D288" s="134"/>
      <c r="E288" s="134"/>
      <c r="F288" s="134"/>
      <c r="G288" s="134"/>
      <c r="H288" s="134"/>
      <c r="I288" s="134"/>
      <c r="J288" s="134"/>
      <c r="K288" s="134"/>
      <c r="L288" s="134"/>
    </row>
    <row r="289" spans="4:12" x14ac:dyDescent="0.35">
      <c r="D289" s="134"/>
      <c r="E289" s="134"/>
      <c r="F289" s="134"/>
      <c r="G289" s="134"/>
      <c r="H289" s="134"/>
      <c r="I289" s="134"/>
      <c r="J289" s="134"/>
      <c r="K289" s="134"/>
      <c r="L289" s="134"/>
    </row>
    <row r="290" spans="4:12" x14ac:dyDescent="0.35">
      <c r="D290" s="134"/>
      <c r="E290" s="134"/>
      <c r="F290" s="134"/>
      <c r="G290" s="134"/>
      <c r="H290" s="134"/>
      <c r="I290" s="134"/>
      <c r="J290" s="134"/>
      <c r="K290" s="134"/>
      <c r="L290" s="134"/>
    </row>
    <row r="291" spans="4:12" x14ac:dyDescent="0.35">
      <c r="D291" s="134"/>
      <c r="E291" s="134"/>
      <c r="F291" s="134"/>
      <c r="G291" s="134"/>
      <c r="H291" s="134"/>
      <c r="I291" s="134"/>
      <c r="J291" s="134"/>
      <c r="K291" s="134"/>
      <c r="L291" s="134"/>
    </row>
    <row r="292" spans="4:12" x14ac:dyDescent="0.35">
      <c r="D292" s="134"/>
      <c r="E292" s="134"/>
      <c r="F292" s="134"/>
      <c r="G292" s="134"/>
      <c r="H292" s="134"/>
      <c r="I292" s="134"/>
      <c r="J292" s="134"/>
      <c r="K292" s="134"/>
      <c r="L292" s="134"/>
    </row>
    <row r="293" spans="4:12" x14ac:dyDescent="0.35">
      <c r="D293" s="134"/>
      <c r="E293" s="134"/>
      <c r="F293" s="134"/>
      <c r="G293" s="134"/>
      <c r="H293" s="134"/>
      <c r="I293" s="134"/>
      <c r="J293" s="134"/>
      <c r="K293" s="134"/>
      <c r="L293" s="134"/>
    </row>
    <row r="294" spans="4:12" x14ac:dyDescent="0.35">
      <c r="D294" s="134"/>
      <c r="E294" s="134"/>
      <c r="F294" s="134"/>
      <c r="G294" s="134"/>
      <c r="H294" s="134"/>
      <c r="I294" s="134"/>
      <c r="J294" s="134"/>
      <c r="K294" s="134"/>
      <c r="L294" s="134"/>
    </row>
    <row r="295" spans="4:12" x14ac:dyDescent="0.35">
      <c r="D295" s="134"/>
      <c r="E295" s="134"/>
      <c r="F295" s="134"/>
      <c r="G295" s="134"/>
      <c r="H295" s="134"/>
      <c r="I295" s="134"/>
      <c r="J295" s="134"/>
      <c r="K295" s="134"/>
      <c r="L295" s="134"/>
    </row>
    <row r="296" spans="4:12" x14ac:dyDescent="0.35">
      <c r="D296" s="134"/>
      <c r="E296" s="134"/>
      <c r="F296" s="134"/>
      <c r="G296" s="134"/>
      <c r="H296" s="134"/>
      <c r="I296" s="134"/>
      <c r="J296" s="134"/>
      <c r="K296" s="134"/>
      <c r="L296" s="134"/>
    </row>
    <row r="297" spans="4:12" x14ac:dyDescent="0.35">
      <c r="D297" s="134"/>
      <c r="E297" s="134"/>
      <c r="F297" s="134"/>
      <c r="G297" s="134"/>
      <c r="H297" s="134"/>
      <c r="I297" s="134"/>
      <c r="J297" s="134"/>
      <c r="K297" s="134"/>
      <c r="L297" s="134"/>
    </row>
    <row r="298" spans="4:12" x14ac:dyDescent="0.35">
      <c r="D298" s="134"/>
      <c r="E298" s="134"/>
      <c r="F298" s="134"/>
      <c r="G298" s="134"/>
      <c r="H298" s="134"/>
      <c r="I298" s="134"/>
      <c r="J298" s="134"/>
      <c r="K298" s="134"/>
      <c r="L298" s="134"/>
    </row>
    <row r="299" spans="4:12" x14ac:dyDescent="0.35">
      <c r="D299" s="134"/>
      <c r="E299" s="134"/>
      <c r="F299" s="134"/>
      <c r="G299" s="134"/>
      <c r="H299" s="134"/>
      <c r="I299" s="134"/>
      <c r="J299" s="134"/>
      <c r="K299" s="134"/>
      <c r="L299" s="134"/>
    </row>
    <row r="300" spans="4:12" x14ac:dyDescent="0.35">
      <c r="D300" s="134"/>
      <c r="E300" s="134"/>
      <c r="F300" s="134"/>
      <c r="G300" s="134"/>
      <c r="H300" s="134"/>
      <c r="I300" s="134"/>
      <c r="J300" s="134"/>
      <c r="K300" s="134"/>
      <c r="L300" s="134"/>
    </row>
    <row r="301" spans="4:12" x14ac:dyDescent="0.35">
      <c r="D301" s="134"/>
      <c r="E301" s="134"/>
      <c r="F301" s="134"/>
      <c r="G301" s="134"/>
      <c r="H301" s="134"/>
      <c r="I301" s="134"/>
      <c r="J301" s="134"/>
      <c r="K301" s="134"/>
      <c r="L301" s="134"/>
    </row>
    <row r="302" spans="4:12" x14ac:dyDescent="0.35">
      <c r="D302" s="134"/>
      <c r="E302" s="134"/>
      <c r="F302" s="134"/>
      <c r="G302" s="134"/>
      <c r="H302" s="134"/>
      <c r="I302" s="134"/>
      <c r="J302" s="134"/>
      <c r="K302" s="134"/>
      <c r="L302" s="134"/>
    </row>
    <row r="303" spans="4:12" x14ac:dyDescent="0.35">
      <c r="D303" s="134"/>
      <c r="E303" s="134"/>
      <c r="F303" s="134"/>
      <c r="G303" s="134"/>
      <c r="H303" s="134"/>
      <c r="I303" s="134"/>
      <c r="J303" s="134"/>
      <c r="K303" s="134"/>
      <c r="L303" s="134"/>
    </row>
    <row r="304" spans="4:12" x14ac:dyDescent="0.35">
      <c r="D304" s="134"/>
      <c r="E304" s="134"/>
      <c r="F304" s="134"/>
      <c r="G304" s="134"/>
      <c r="H304" s="134"/>
      <c r="I304" s="134"/>
      <c r="J304" s="134"/>
      <c r="K304" s="134"/>
      <c r="L304" s="134"/>
    </row>
    <row r="305" spans="4:12" x14ac:dyDescent="0.35">
      <c r="D305" s="134"/>
      <c r="E305" s="134"/>
      <c r="F305" s="134"/>
      <c r="G305" s="134"/>
      <c r="H305" s="134"/>
      <c r="I305" s="134"/>
      <c r="J305" s="134"/>
      <c r="K305" s="134"/>
      <c r="L305" s="134"/>
    </row>
    <row r="306" spans="4:12" x14ac:dyDescent="0.35">
      <c r="D306" s="134"/>
      <c r="E306" s="134"/>
      <c r="F306" s="134"/>
      <c r="G306" s="134"/>
      <c r="H306" s="134"/>
      <c r="I306" s="134"/>
      <c r="J306" s="134"/>
      <c r="K306" s="134"/>
      <c r="L306" s="134"/>
    </row>
    <row r="307" spans="4:12" x14ac:dyDescent="0.35">
      <c r="D307" s="134"/>
      <c r="E307" s="134"/>
      <c r="F307" s="134"/>
      <c r="G307" s="134"/>
      <c r="H307" s="134"/>
      <c r="I307" s="134"/>
      <c r="J307" s="134"/>
      <c r="K307" s="134"/>
      <c r="L307" s="134"/>
    </row>
    <row r="308" spans="4:12" x14ac:dyDescent="0.35">
      <c r="D308" s="134"/>
      <c r="E308" s="134"/>
      <c r="F308" s="134"/>
      <c r="G308" s="134"/>
      <c r="H308" s="134"/>
      <c r="I308" s="134"/>
      <c r="J308" s="134"/>
      <c r="K308" s="134"/>
      <c r="L308" s="134"/>
    </row>
    <row r="309" spans="4:12" x14ac:dyDescent="0.35">
      <c r="D309" s="134"/>
      <c r="E309" s="134"/>
      <c r="F309" s="134"/>
      <c r="G309" s="134"/>
      <c r="H309" s="134"/>
      <c r="I309" s="134"/>
      <c r="J309" s="134"/>
      <c r="K309" s="134"/>
      <c r="L309" s="134"/>
    </row>
    <row r="310" spans="4:12" x14ac:dyDescent="0.35">
      <c r="D310" s="134"/>
      <c r="E310" s="134"/>
      <c r="F310" s="134"/>
      <c r="G310" s="134"/>
      <c r="H310" s="134"/>
      <c r="I310" s="134"/>
      <c r="J310" s="134"/>
      <c r="K310" s="134"/>
      <c r="L310" s="134"/>
    </row>
    <row r="311" spans="4:12" x14ac:dyDescent="0.35">
      <c r="D311" s="134"/>
      <c r="E311" s="134"/>
      <c r="F311" s="134"/>
      <c r="G311" s="134"/>
      <c r="H311" s="134"/>
      <c r="I311" s="134"/>
      <c r="J311" s="134"/>
      <c r="K311" s="134"/>
      <c r="L311" s="134"/>
    </row>
    <row r="312" spans="4:12" x14ac:dyDescent="0.35">
      <c r="D312" s="134"/>
      <c r="E312" s="134"/>
      <c r="F312" s="134"/>
      <c r="G312" s="134"/>
      <c r="H312" s="134"/>
      <c r="I312" s="134"/>
      <c r="J312" s="134"/>
      <c r="K312" s="134"/>
      <c r="L312" s="134"/>
    </row>
    <row r="313" spans="4:12" x14ac:dyDescent="0.35">
      <c r="D313" s="134"/>
      <c r="E313" s="134"/>
      <c r="F313" s="134"/>
      <c r="G313" s="134"/>
      <c r="H313" s="134"/>
      <c r="I313" s="134"/>
      <c r="J313" s="134"/>
      <c r="K313" s="134"/>
      <c r="L313" s="134"/>
    </row>
    <row r="314" spans="4:12" x14ac:dyDescent="0.35">
      <c r="D314" s="134"/>
      <c r="E314" s="134"/>
      <c r="F314" s="134"/>
      <c r="G314" s="134"/>
      <c r="H314" s="134"/>
      <c r="I314" s="134"/>
      <c r="J314" s="134"/>
      <c r="K314" s="134"/>
      <c r="L314" s="134"/>
    </row>
    <row r="315" spans="4:12" x14ac:dyDescent="0.35">
      <c r="D315" s="134"/>
      <c r="E315" s="134"/>
      <c r="F315" s="134"/>
      <c r="G315" s="134"/>
      <c r="H315" s="134"/>
      <c r="I315" s="134"/>
      <c r="J315" s="134"/>
      <c r="K315" s="134"/>
      <c r="L315" s="134"/>
    </row>
    <row r="316" spans="4:12" x14ac:dyDescent="0.35">
      <c r="D316" s="134"/>
      <c r="E316" s="134"/>
      <c r="F316" s="134"/>
      <c r="G316" s="134"/>
      <c r="H316" s="134"/>
      <c r="I316" s="134"/>
      <c r="J316" s="134"/>
      <c r="K316" s="134"/>
      <c r="L316" s="134"/>
    </row>
    <row r="317" spans="4:12" x14ac:dyDescent="0.35">
      <c r="D317" s="134"/>
      <c r="E317" s="134"/>
      <c r="F317" s="134"/>
      <c r="G317" s="134"/>
      <c r="H317" s="134"/>
      <c r="I317" s="134"/>
      <c r="J317" s="134"/>
      <c r="K317" s="134"/>
      <c r="L317" s="134"/>
    </row>
    <row r="318" spans="4:12" x14ac:dyDescent="0.35">
      <c r="D318" s="134"/>
      <c r="E318" s="134"/>
      <c r="F318" s="134"/>
      <c r="G318" s="134"/>
      <c r="H318" s="134"/>
      <c r="I318" s="134"/>
      <c r="J318" s="134"/>
      <c r="K318" s="134"/>
      <c r="L318" s="134"/>
    </row>
    <row r="319" spans="4:12" x14ac:dyDescent="0.35">
      <c r="D319" s="134"/>
      <c r="E319" s="134"/>
      <c r="F319" s="134"/>
      <c r="G319" s="134"/>
      <c r="H319" s="134"/>
      <c r="I319" s="134"/>
      <c r="J319" s="134"/>
      <c r="K319" s="134"/>
      <c r="L319" s="134"/>
    </row>
    <row r="320" spans="4:12" x14ac:dyDescent="0.35">
      <c r="D320" s="134"/>
      <c r="E320" s="134"/>
      <c r="F320" s="134"/>
      <c r="G320" s="134"/>
      <c r="H320" s="134"/>
      <c r="I320" s="134"/>
      <c r="J320" s="134"/>
      <c r="K320" s="134"/>
      <c r="L320" s="134"/>
    </row>
    <row r="321" spans="4:12" x14ac:dyDescent="0.35">
      <c r="D321" s="134"/>
      <c r="E321" s="134"/>
      <c r="F321" s="134"/>
      <c r="G321" s="134"/>
      <c r="H321" s="134"/>
      <c r="I321" s="134"/>
      <c r="J321" s="134"/>
      <c r="K321" s="134"/>
      <c r="L321" s="134"/>
    </row>
    <row r="322" spans="4:12" x14ac:dyDescent="0.35">
      <c r="D322" s="134"/>
      <c r="E322" s="134"/>
      <c r="F322" s="134"/>
      <c r="G322" s="134"/>
      <c r="H322" s="134"/>
      <c r="I322" s="134"/>
      <c r="J322" s="134"/>
      <c r="K322" s="134"/>
      <c r="L322" s="134"/>
    </row>
    <row r="323" spans="4:12" x14ac:dyDescent="0.35">
      <c r="D323" s="134"/>
      <c r="E323" s="134"/>
      <c r="F323" s="134"/>
      <c r="G323" s="134"/>
      <c r="H323" s="134"/>
      <c r="I323" s="134"/>
      <c r="J323" s="134"/>
      <c r="K323" s="134"/>
      <c r="L323" s="134"/>
    </row>
    <row r="324" spans="4:12" x14ac:dyDescent="0.35">
      <c r="D324" s="134"/>
      <c r="E324" s="134"/>
      <c r="F324" s="134"/>
      <c r="G324" s="134"/>
      <c r="H324" s="134"/>
      <c r="I324" s="134"/>
      <c r="J324" s="134"/>
      <c r="K324" s="134"/>
      <c r="L324" s="134"/>
    </row>
    <row r="325" spans="4:12" x14ac:dyDescent="0.35">
      <c r="D325" s="134"/>
      <c r="E325" s="134"/>
      <c r="F325" s="134"/>
      <c r="G325" s="134"/>
      <c r="H325" s="134"/>
      <c r="I325" s="134"/>
      <c r="J325" s="134"/>
      <c r="K325" s="134"/>
      <c r="L325" s="134"/>
    </row>
    <row r="326" spans="4:12" x14ac:dyDescent="0.35">
      <c r="D326" s="134"/>
      <c r="E326" s="134"/>
      <c r="F326" s="134"/>
      <c r="G326" s="134"/>
      <c r="H326" s="134"/>
      <c r="I326" s="134"/>
      <c r="J326" s="134"/>
      <c r="K326" s="134"/>
      <c r="L326" s="134"/>
    </row>
    <row r="327" spans="4:12" x14ac:dyDescent="0.35">
      <c r="D327" s="134"/>
      <c r="E327" s="134"/>
      <c r="F327" s="134"/>
      <c r="G327" s="134"/>
      <c r="H327" s="134"/>
      <c r="I327" s="134"/>
      <c r="J327" s="134"/>
      <c r="K327" s="134"/>
      <c r="L327" s="134"/>
    </row>
    <row r="328" spans="4:12" x14ac:dyDescent="0.35">
      <c r="D328" s="134"/>
      <c r="E328" s="134"/>
      <c r="F328" s="134"/>
      <c r="G328" s="134"/>
      <c r="H328" s="134"/>
      <c r="I328" s="134"/>
      <c r="J328" s="134"/>
      <c r="K328" s="134"/>
      <c r="L328" s="134"/>
    </row>
    <row r="329" spans="4:12" x14ac:dyDescent="0.35">
      <c r="D329" s="134"/>
      <c r="E329" s="134"/>
      <c r="F329" s="134"/>
      <c r="G329" s="134"/>
      <c r="H329" s="134"/>
      <c r="I329" s="134"/>
      <c r="J329" s="134"/>
      <c r="K329" s="134"/>
      <c r="L329" s="134"/>
    </row>
    <row r="330" spans="4:12" x14ac:dyDescent="0.35">
      <c r="D330" s="134"/>
      <c r="E330" s="134"/>
      <c r="F330" s="134"/>
      <c r="G330" s="134"/>
      <c r="H330" s="134"/>
      <c r="I330" s="134"/>
      <c r="J330" s="134"/>
      <c r="K330" s="134"/>
      <c r="L330" s="134"/>
    </row>
    <row r="331" spans="4:12" x14ac:dyDescent="0.35">
      <c r="D331" s="134"/>
      <c r="E331" s="134"/>
      <c r="F331" s="134"/>
      <c r="G331" s="134"/>
      <c r="H331" s="134"/>
      <c r="I331" s="134"/>
      <c r="J331" s="134"/>
      <c r="K331" s="134"/>
      <c r="L331" s="134"/>
    </row>
    <row r="332" spans="4:12" x14ac:dyDescent="0.35">
      <c r="D332" s="134"/>
      <c r="E332" s="134"/>
      <c r="F332" s="134"/>
      <c r="G332" s="134"/>
      <c r="H332" s="134"/>
      <c r="I332" s="134"/>
      <c r="J332" s="134"/>
      <c r="K332" s="134"/>
      <c r="L332" s="134"/>
    </row>
    <row r="333" spans="4:12" x14ac:dyDescent="0.35">
      <c r="D333" s="134"/>
      <c r="E333" s="134"/>
      <c r="F333" s="134"/>
      <c r="G333" s="134"/>
      <c r="H333" s="134"/>
      <c r="I333" s="134"/>
      <c r="J333" s="134"/>
      <c r="K333" s="134"/>
      <c r="L333" s="134"/>
    </row>
    <row r="334" spans="4:12" x14ac:dyDescent="0.35">
      <c r="D334" s="134"/>
      <c r="E334" s="134"/>
      <c r="F334" s="134"/>
      <c r="G334" s="134"/>
      <c r="H334" s="134"/>
      <c r="I334" s="134"/>
      <c r="J334" s="134"/>
      <c r="K334" s="134"/>
      <c r="L334" s="134"/>
    </row>
    <row r="335" spans="4:12" x14ac:dyDescent="0.35">
      <c r="D335" s="134"/>
      <c r="E335" s="134"/>
      <c r="F335" s="134"/>
      <c r="G335" s="134"/>
      <c r="H335" s="134"/>
      <c r="I335" s="134"/>
      <c r="J335" s="134"/>
      <c r="K335" s="134"/>
      <c r="L335" s="134"/>
    </row>
    <row r="336" spans="4:12" x14ac:dyDescent="0.35">
      <c r="D336" s="134"/>
      <c r="E336" s="134"/>
      <c r="F336" s="134"/>
      <c r="G336" s="134"/>
      <c r="H336" s="134"/>
      <c r="I336" s="134"/>
      <c r="J336" s="134"/>
      <c r="K336" s="134"/>
      <c r="L336" s="134"/>
    </row>
    <row r="337" spans="4:12" x14ac:dyDescent="0.35">
      <c r="D337" s="134"/>
      <c r="E337" s="134"/>
      <c r="F337" s="134"/>
      <c r="G337" s="134"/>
      <c r="H337" s="134"/>
      <c r="I337" s="134"/>
      <c r="J337" s="134"/>
      <c r="K337" s="134"/>
      <c r="L337" s="134"/>
    </row>
    <row r="338" spans="4:12" x14ac:dyDescent="0.35">
      <c r="D338" s="134"/>
      <c r="E338" s="134"/>
      <c r="F338" s="134"/>
      <c r="G338" s="134"/>
      <c r="H338" s="134"/>
      <c r="I338" s="134"/>
      <c r="J338" s="134"/>
      <c r="K338" s="134"/>
      <c r="L338" s="134"/>
    </row>
    <row r="339" spans="4:12" x14ac:dyDescent="0.35">
      <c r="D339" s="134"/>
      <c r="E339" s="134"/>
      <c r="F339" s="134"/>
      <c r="G339" s="134"/>
      <c r="H339" s="134"/>
      <c r="I339" s="134"/>
      <c r="J339" s="134"/>
      <c r="K339" s="134"/>
      <c r="L339" s="134"/>
    </row>
    <row r="340" spans="4:12" x14ac:dyDescent="0.35">
      <c r="D340" s="134"/>
      <c r="E340" s="134"/>
      <c r="F340" s="134"/>
      <c r="G340" s="134"/>
      <c r="H340" s="134"/>
      <c r="I340" s="134"/>
      <c r="J340" s="134"/>
      <c r="K340" s="134"/>
      <c r="L340" s="134"/>
    </row>
    <row r="341" spans="4:12" x14ac:dyDescent="0.35">
      <c r="D341" s="134"/>
      <c r="E341" s="134"/>
      <c r="F341" s="134"/>
      <c r="G341" s="134"/>
      <c r="H341" s="134"/>
      <c r="I341" s="134"/>
      <c r="J341" s="134"/>
      <c r="K341" s="134"/>
      <c r="L341" s="134"/>
    </row>
    <row r="342" spans="4:12" x14ac:dyDescent="0.35">
      <c r="D342" s="134"/>
      <c r="E342" s="134"/>
      <c r="F342" s="134"/>
      <c r="G342" s="134"/>
      <c r="H342" s="134"/>
      <c r="I342" s="134"/>
      <c r="J342" s="134"/>
      <c r="K342" s="134"/>
      <c r="L342" s="134"/>
    </row>
    <row r="343" spans="4:12" x14ac:dyDescent="0.35">
      <c r="D343" s="134"/>
      <c r="E343" s="134"/>
      <c r="F343" s="134"/>
      <c r="G343" s="134"/>
      <c r="H343" s="134"/>
      <c r="I343" s="134"/>
      <c r="J343" s="134"/>
      <c r="K343" s="134"/>
      <c r="L343" s="134"/>
    </row>
    <row r="344" spans="4:12" x14ac:dyDescent="0.35">
      <c r="D344" s="134"/>
      <c r="E344" s="134"/>
      <c r="F344" s="134"/>
      <c r="G344" s="134"/>
      <c r="H344" s="134"/>
      <c r="I344" s="134"/>
      <c r="J344" s="134"/>
      <c r="K344" s="134"/>
      <c r="L344" s="134"/>
    </row>
    <row r="345" spans="4:12" x14ac:dyDescent="0.35">
      <c r="D345" s="134"/>
      <c r="E345" s="134"/>
      <c r="F345" s="134"/>
      <c r="G345" s="134"/>
      <c r="H345" s="134"/>
      <c r="I345" s="134"/>
      <c r="J345" s="134"/>
      <c r="K345" s="134"/>
      <c r="L345" s="134"/>
    </row>
    <row r="346" spans="4:12" x14ac:dyDescent="0.35">
      <c r="D346" s="134"/>
      <c r="E346" s="134"/>
      <c r="F346" s="134"/>
      <c r="G346" s="134"/>
      <c r="H346" s="134"/>
      <c r="I346" s="134"/>
      <c r="J346" s="134"/>
      <c r="K346" s="134"/>
      <c r="L346" s="134"/>
    </row>
    <row r="347" spans="4:12" x14ac:dyDescent="0.35">
      <c r="D347" s="134"/>
      <c r="E347" s="134"/>
      <c r="F347" s="134"/>
      <c r="G347" s="134"/>
      <c r="H347" s="134"/>
      <c r="I347" s="134"/>
      <c r="J347" s="134"/>
      <c r="K347" s="134"/>
      <c r="L347" s="134"/>
    </row>
    <row r="348" spans="4:12" x14ac:dyDescent="0.35">
      <c r="D348" s="134"/>
      <c r="E348" s="134"/>
      <c r="F348" s="134"/>
      <c r="G348" s="134"/>
      <c r="H348" s="134"/>
      <c r="I348" s="134"/>
      <c r="J348" s="134"/>
      <c r="K348" s="134"/>
      <c r="L348" s="134"/>
    </row>
    <row r="349" spans="4:12" x14ac:dyDescent="0.35">
      <c r="D349" s="134"/>
      <c r="E349" s="134"/>
      <c r="F349" s="134"/>
      <c r="G349" s="134"/>
      <c r="H349" s="134"/>
      <c r="I349" s="134"/>
      <c r="J349" s="134"/>
      <c r="K349" s="134"/>
      <c r="L349" s="134"/>
    </row>
    <row r="350" spans="4:12" x14ac:dyDescent="0.35">
      <c r="D350" s="134"/>
      <c r="E350" s="134"/>
      <c r="F350" s="134"/>
      <c r="G350" s="134"/>
      <c r="H350" s="134"/>
      <c r="I350" s="134"/>
      <c r="J350" s="134"/>
      <c r="K350" s="134"/>
      <c r="L350" s="134"/>
    </row>
    <row r="351" spans="4:12" x14ac:dyDescent="0.35">
      <c r="D351" s="134"/>
      <c r="E351" s="134"/>
      <c r="F351" s="134"/>
      <c r="G351" s="134"/>
      <c r="H351" s="134"/>
      <c r="I351" s="134"/>
      <c r="J351" s="134"/>
      <c r="K351" s="134"/>
      <c r="L351" s="134"/>
    </row>
    <row r="352" spans="4:12" x14ac:dyDescent="0.35">
      <c r="D352" s="134"/>
      <c r="E352" s="134"/>
      <c r="F352" s="134"/>
      <c r="G352" s="134"/>
      <c r="H352" s="134"/>
      <c r="I352" s="134"/>
      <c r="J352" s="134"/>
      <c r="K352" s="134"/>
      <c r="L352" s="134"/>
    </row>
    <row r="353" spans="4:12" x14ac:dyDescent="0.35">
      <c r="D353" s="134"/>
      <c r="E353" s="134"/>
      <c r="F353" s="134"/>
      <c r="G353" s="134"/>
      <c r="H353" s="134"/>
      <c r="I353" s="134"/>
      <c r="J353" s="134"/>
      <c r="K353" s="134"/>
      <c r="L353" s="134"/>
    </row>
    <row r="354" spans="4:12" x14ac:dyDescent="0.35">
      <c r="D354" s="134"/>
      <c r="E354" s="134"/>
      <c r="F354" s="134"/>
      <c r="G354" s="134"/>
      <c r="H354" s="134"/>
      <c r="I354" s="134"/>
      <c r="J354" s="134"/>
      <c r="K354" s="134"/>
      <c r="L354" s="134"/>
    </row>
    <row r="355" spans="4:12" x14ac:dyDescent="0.35">
      <c r="D355" s="134"/>
      <c r="E355" s="134"/>
      <c r="F355" s="134"/>
      <c r="G355" s="134"/>
      <c r="H355" s="134"/>
      <c r="I355" s="134"/>
      <c r="J355" s="134"/>
      <c r="K355" s="134"/>
      <c r="L355" s="134"/>
    </row>
    <row r="356" spans="4:12" x14ac:dyDescent="0.35">
      <c r="D356" s="134"/>
      <c r="E356" s="134"/>
      <c r="F356" s="134"/>
      <c r="G356" s="134"/>
      <c r="H356" s="134"/>
      <c r="I356" s="134"/>
      <c r="J356" s="134"/>
      <c r="K356" s="134"/>
      <c r="L356" s="134"/>
    </row>
    <row r="357" spans="4:12" x14ac:dyDescent="0.35">
      <c r="D357" s="134"/>
      <c r="E357" s="134"/>
      <c r="F357" s="134"/>
      <c r="G357" s="134"/>
      <c r="H357" s="134"/>
      <c r="I357" s="134"/>
      <c r="J357" s="134"/>
      <c r="K357" s="134"/>
      <c r="L357" s="134"/>
    </row>
    <row r="358" spans="4:12" x14ac:dyDescent="0.35">
      <c r="D358" s="134"/>
      <c r="E358" s="134"/>
      <c r="F358" s="134"/>
      <c r="G358" s="134"/>
      <c r="H358" s="134"/>
      <c r="I358" s="134"/>
      <c r="J358" s="134"/>
      <c r="K358" s="134"/>
      <c r="L358" s="134"/>
    </row>
    <row r="359" spans="4:12" x14ac:dyDescent="0.35">
      <c r="D359" s="134"/>
      <c r="E359" s="134"/>
      <c r="F359" s="134"/>
      <c r="G359" s="134"/>
      <c r="H359" s="134"/>
      <c r="I359" s="134"/>
      <c r="J359" s="134"/>
      <c r="K359" s="134"/>
      <c r="L359" s="134"/>
    </row>
    <row r="360" spans="4:12" x14ac:dyDescent="0.35">
      <c r="D360" s="134"/>
      <c r="E360" s="134"/>
      <c r="F360" s="134"/>
      <c r="G360" s="134"/>
      <c r="H360" s="134"/>
      <c r="I360" s="134"/>
      <c r="J360" s="134"/>
      <c r="K360" s="134"/>
      <c r="L360" s="134"/>
    </row>
    <row r="361" spans="4:12" x14ac:dyDescent="0.35">
      <c r="D361" s="134"/>
      <c r="E361" s="134"/>
      <c r="F361" s="134"/>
      <c r="G361" s="134"/>
      <c r="H361" s="134"/>
      <c r="I361" s="134"/>
      <c r="J361" s="134"/>
      <c r="K361" s="134"/>
      <c r="L361" s="134"/>
    </row>
    <row r="362" spans="4:12" x14ac:dyDescent="0.35">
      <c r="D362" s="134"/>
      <c r="E362" s="134"/>
      <c r="F362" s="134"/>
      <c r="G362" s="134"/>
      <c r="H362" s="134"/>
      <c r="I362" s="134"/>
      <c r="J362" s="134"/>
      <c r="K362" s="134"/>
      <c r="L362" s="134"/>
    </row>
    <row r="363" spans="4:12" x14ac:dyDescent="0.35">
      <c r="D363" s="134"/>
      <c r="E363" s="134"/>
      <c r="F363" s="134"/>
      <c r="G363" s="134"/>
      <c r="H363" s="134"/>
      <c r="I363" s="134"/>
      <c r="J363" s="134"/>
      <c r="K363" s="134"/>
      <c r="L363" s="134"/>
    </row>
    <row r="364" spans="4:12" x14ac:dyDescent="0.35">
      <c r="D364" s="134"/>
      <c r="E364" s="134"/>
      <c r="F364" s="134"/>
      <c r="G364" s="134"/>
      <c r="H364" s="134"/>
      <c r="I364" s="134"/>
      <c r="J364" s="134"/>
      <c r="K364" s="134"/>
      <c r="L364" s="134"/>
    </row>
    <row r="365" spans="4:12" x14ac:dyDescent="0.35">
      <c r="D365" s="134"/>
      <c r="E365" s="134"/>
      <c r="F365" s="134"/>
      <c r="G365" s="134"/>
      <c r="H365" s="134"/>
      <c r="I365" s="134"/>
      <c r="J365" s="134"/>
      <c r="K365" s="134"/>
      <c r="L365" s="134"/>
    </row>
    <row r="366" spans="4:12" x14ac:dyDescent="0.35">
      <c r="D366" s="134"/>
      <c r="E366" s="134"/>
      <c r="F366" s="134"/>
      <c r="G366" s="134"/>
      <c r="H366" s="134"/>
      <c r="I366" s="134"/>
      <c r="J366" s="134"/>
      <c r="K366" s="134"/>
      <c r="L366" s="134"/>
    </row>
    <row r="367" spans="4:12" x14ac:dyDescent="0.35">
      <c r="D367" s="134"/>
      <c r="E367" s="134"/>
      <c r="F367" s="134"/>
      <c r="G367" s="134"/>
      <c r="H367" s="134"/>
      <c r="I367" s="134"/>
      <c r="J367" s="134"/>
      <c r="K367" s="134"/>
      <c r="L367" s="134"/>
    </row>
    <row r="368" spans="4:12" x14ac:dyDescent="0.35">
      <c r="D368" s="134"/>
      <c r="E368" s="134"/>
      <c r="F368" s="134"/>
      <c r="G368" s="134"/>
      <c r="H368" s="134"/>
      <c r="I368" s="134"/>
      <c r="J368" s="134"/>
      <c r="K368" s="134"/>
      <c r="L368" s="134"/>
    </row>
    <row r="369" spans="4:12" x14ac:dyDescent="0.35">
      <c r="D369" s="134"/>
      <c r="E369" s="134"/>
      <c r="F369" s="134"/>
      <c r="G369" s="134"/>
      <c r="H369" s="134"/>
      <c r="I369" s="134"/>
      <c r="J369" s="134"/>
      <c r="K369" s="134"/>
      <c r="L369" s="134"/>
    </row>
    <row r="370" spans="4:12" x14ac:dyDescent="0.35">
      <c r="D370" s="134"/>
      <c r="E370" s="134"/>
      <c r="F370" s="134"/>
      <c r="G370" s="134"/>
      <c r="H370" s="134"/>
      <c r="I370" s="134"/>
      <c r="J370" s="134"/>
      <c r="K370" s="134"/>
      <c r="L370" s="134"/>
    </row>
    <row r="371" spans="4:12" x14ac:dyDescent="0.35">
      <c r="D371" s="134"/>
      <c r="E371" s="134"/>
      <c r="F371" s="134"/>
      <c r="G371" s="134"/>
      <c r="H371" s="134"/>
      <c r="I371" s="134"/>
      <c r="J371" s="134"/>
      <c r="K371" s="134"/>
      <c r="L371" s="134"/>
    </row>
    <row r="372" spans="4:12" x14ac:dyDescent="0.35">
      <c r="D372" s="134"/>
      <c r="E372" s="134"/>
      <c r="F372" s="134"/>
      <c r="G372" s="134"/>
      <c r="H372" s="134"/>
      <c r="I372" s="134"/>
      <c r="J372" s="134"/>
      <c r="K372" s="134"/>
      <c r="L372" s="134"/>
    </row>
    <row r="373" spans="4:12" x14ac:dyDescent="0.35">
      <c r="D373" s="134"/>
      <c r="E373" s="134"/>
      <c r="F373" s="134"/>
      <c r="G373" s="134"/>
      <c r="H373" s="134"/>
      <c r="I373" s="134"/>
      <c r="J373" s="134"/>
      <c r="K373" s="134"/>
      <c r="L373" s="134"/>
    </row>
    <row r="374" spans="4:12" x14ac:dyDescent="0.35">
      <c r="D374" s="134"/>
      <c r="E374" s="134"/>
      <c r="F374" s="134"/>
      <c r="G374" s="134"/>
      <c r="H374" s="134"/>
      <c r="I374" s="134"/>
      <c r="J374" s="134"/>
      <c r="K374" s="134"/>
      <c r="L374" s="134"/>
    </row>
    <row r="375" spans="4:12" x14ac:dyDescent="0.35">
      <c r="D375" s="134"/>
      <c r="E375" s="134"/>
      <c r="F375" s="134"/>
      <c r="G375" s="134"/>
      <c r="H375" s="134"/>
      <c r="I375" s="134"/>
      <c r="J375" s="134"/>
      <c r="K375" s="134"/>
      <c r="L375" s="134"/>
    </row>
    <row r="376" spans="4:12" x14ac:dyDescent="0.35">
      <c r="D376" s="134"/>
      <c r="E376" s="134"/>
      <c r="F376" s="134"/>
      <c r="G376" s="134"/>
      <c r="H376" s="134"/>
      <c r="I376" s="134"/>
      <c r="J376" s="134"/>
      <c r="K376" s="134"/>
      <c r="L376" s="134"/>
    </row>
    <row r="377" spans="4:12" x14ac:dyDescent="0.35">
      <c r="D377" s="134"/>
      <c r="E377" s="134"/>
      <c r="F377" s="134"/>
      <c r="G377" s="134"/>
      <c r="H377" s="134"/>
      <c r="I377" s="134"/>
      <c r="J377" s="134"/>
      <c r="K377" s="134"/>
      <c r="L377" s="134"/>
    </row>
    <row r="378" spans="4:12" x14ac:dyDescent="0.35">
      <c r="D378" s="134"/>
      <c r="E378" s="134"/>
      <c r="F378" s="134"/>
      <c r="G378" s="134"/>
      <c r="H378" s="134"/>
      <c r="I378" s="134"/>
      <c r="J378" s="134"/>
      <c r="K378" s="134"/>
      <c r="L378" s="134"/>
    </row>
    <row r="379" spans="4:12" x14ac:dyDescent="0.35">
      <c r="D379" s="134"/>
      <c r="E379" s="134"/>
      <c r="F379" s="134"/>
      <c r="G379" s="134"/>
      <c r="H379" s="134"/>
      <c r="I379" s="134"/>
      <c r="J379" s="134"/>
      <c r="K379" s="134"/>
      <c r="L379" s="134"/>
    </row>
    <row r="380" spans="4:12" x14ac:dyDescent="0.35">
      <c r="D380" s="134"/>
      <c r="E380" s="134"/>
      <c r="F380" s="134"/>
      <c r="G380" s="134"/>
      <c r="H380" s="134"/>
      <c r="I380" s="134"/>
      <c r="J380" s="134"/>
      <c r="K380" s="134"/>
      <c r="L380" s="134"/>
    </row>
    <row r="381" spans="4:12" x14ac:dyDescent="0.35">
      <c r="D381" s="134"/>
      <c r="E381" s="134"/>
      <c r="F381" s="134"/>
      <c r="G381" s="134"/>
      <c r="H381" s="134"/>
      <c r="I381" s="134"/>
      <c r="J381" s="134"/>
      <c r="K381" s="134"/>
      <c r="L381" s="134"/>
    </row>
    <row r="382" spans="4:12" x14ac:dyDescent="0.35">
      <c r="D382" s="134"/>
      <c r="E382" s="134"/>
      <c r="F382" s="134"/>
      <c r="G382" s="134"/>
      <c r="H382" s="134"/>
      <c r="I382" s="134"/>
      <c r="J382" s="134"/>
      <c r="K382" s="134"/>
      <c r="L382" s="134"/>
    </row>
    <row r="383" spans="4:12" x14ac:dyDescent="0.35">
      <c r="D383" s="134"/>
      <c r="E383" s="134"/>
      <c r="F383" s="134"/>
      <c r="G383" s="134"/>
      <c r="H383" s="134"/>
      <c r="I383" s="134"/>
      <c r="J383" s="134"/>
      <c r="K383" s="134"/>
      <c r="L383" s="134"/>
    </row>
    <row r="384" spans="4:12" x14ac:dyDescent="0.35">
      <c r="D384" s="134"/>
      <c r="E384" s="134"/>
      <c r="F384" s="134"/>
      <c r="G384" s="134"/>
      <c r="H384" s="134"/>
      <c r="I384" s="134"/>
      <c r="J384" s="134"/>
      <c r="K384" s="134"/>
      <c r="L384" s="134"/>
    </row>
    <row r="385" spans="4:12" x14ac:dyDescent="0.35">
      <c r="D385" s="134"/>
      <c r="E385" s="134"/>
      <c r="F385" s="134"/>
      <c r="G385" s="134"/>
      <c r="H385" s="134"/>
      <c r="I385" s="134"/>
      <c r="J385" s="134"/>
      <c r="K385" s="134"/>
      <c r="L385" s="134"/>
    </row>
    <row r="386" spans="4:12" x14ac:dyDescent="0.35">
      <c r="D386" s="134"/>
      <c r="E386" s="134"/>
      <c r="F386" s="134"/>
      <c r="G386" s="134"/>
      <c r="H386" s="134"/>
      <c r="I386" s="134"/>
      <c r="J386" s="134"/>
      <c r="K386" s="134"/>
      <c r="L386" s="134"/>
    </row>
    <row r="387" spans="4:12" x14ac:dyDescent="0.35">
      <c r="D387" s="134"/>
      <c r="E387" s="134"/>
      <c r="F387" s="134"/>
      <c r="G387" s="134"/>
      <c r="H387" s="134"/>
      <c r="I387" s="134"/>
      <c r="J387" s="134"/>
      <c r="K387" s="134"/>
      <c r="L387" s="134"/>
    </row>
    <row r="388" spans="4:12" x14ac:dyDescent="0.35">
      <c r="D388" s="134"/>
      <c r="E388" s="134"/>
      <c r="F388" s="134"/>
      <c r="G388" s="134"/>
      <c r="H388" s="134"/>
      <c r="I388" s="134"/>
      <c r="J388" s="134"/>
      <c r="K388" s="134"/>
      <c r="L388" s="134"/>
    </row>
    <row r="389" spans="4:12" x14ac:dyDescent="0.35">
      <c r="D389" s="134"/>
      <c r="E389" s="134"/>
      <c r="F389" s="134"/>
      <c r="G389" s="134"/>
      <c r="H389" s="134"/>
      <c r="I389" s="134"/>
      <c r="J389" s="134"/>
      <c r="K389" s="134"/>
      <c r="L389" s="134"/>
    </row>
    <row r="390" spans="4:12" x14ac:dyDescent="0.35">
      <c r="D390" s="134"/>
      <c r="E390" s="134"/>
      <c r="F390" s="134"/>
      <c r="G390" s="134"/>
      <c r="H390" s="134"/>
      <c r="I390" s="134"/>
      <c r="J390" s="134"/>
      <c r="K390" s="134"/>
      <c r="L390" s="134"/>
    </row>
    <row r="391" spans="4:12" x14ac:dyDescent="0.35">
      <c r="D391" s="134"/>
      <c r="E391" s="134"/>
      <c r="F391" s="134"/>
      <c r="G391" s="134"/>
      <c r="H391" s="134"/>
      <c r="I391" s="134"/>
      <c r="J391" s="134"/>
      <c r="K391" s="134"/>
      <c r="L391" s="134"/>
    </row>
    <row r="392" spans="4:12" x14ac:dyDescent="0.35">
      <c r="D392" s="134"/>
      <c r="E392" s="134"/>
      <c r="F392" s="134"/>
      <c r="G392" s="134"/>
      <c r="H392" s="134"/>
      <c r="I392" s="134"/>
      <c r="J392" s="134"/>
      <c r="K392" s="134"/>
      <c r="L392" s="134"/>
    </row>
    <row r="393" spans="4:12" x14ac:dyDescent="0.35">
      <c r="D393" s="134"/>
      <c r="E393" s="134"/>
      <c r="F393" s="134"/>
      <c r="G393" s="134"/>
      <c r="H393" s="134"/>
      <c r="I393" s="134"/>
      <c r="J393" s="134"/>
      <c r="K393" s="134"/>
      <c r="L393" s="134"/>
    </row>
    <row r="394" spans="4:12" x14ac:dyDescent="0.35">
      <c r="D394" s="134"/>
      <c r="E394" s="134"/>
      <c r="F394" s="134"/>
      <c r="G394" s="134"/>
      <c r="H394" s="134"/>
      <c r="I394" s="134"/>
      <c r="J394" s="134"/>
      <c r="K394" s="134"/>
      <c r="L394" s="134"/>
    </row>
    <row r="395" spans="4:12" x14ac:dyDescent="0.35">
      <c r="D395" s="134"/>
      <c r="E395" s="134"/>
      <c r="F395" s="134"/>
      <c r="G395" s="134"/>
      <c r="H395" s="134"/>
      <c r="I395" s="134"/>
      <c r="J395" s="134"/>
      <c r="K395" s="134"/>
      <c r="L395" s="134"/>
    </row>
    <row r="396" spans="4:12" x14ac:dyDescent="0.35">
      <c r="D396" s="134"/>
      <c r="E396" s="134"/>
      <c r="F396" s="134"/>
      <c r="G396" s="134"/>
      <c r="H396" s="134"/>
      <c r="I396" s="134"/>
      <c r="J396" s="134"/>
      <c r="K396" s="134"/>
      <c r="L396" s="134"/>
    </row>
    <row r="397" spans="4:12" x14ac:dyDescent="0.35">
      <c r="D397" s="134"/>
      <c r="E397" s="134"/>
      <c r="F397" s="134"/>
      <c r="G397" s="134"/>
      <c r="H397" s="134"/>
      <c r="I397" s="134"/>
      <c r="J397" s="134"/>
      <c r="K397" s="134"/>
      <c r="L397" s="134"/>
    </row>
    <row r="398" spans="4:12" x14ac:dyDescent="0.35">
      <c r="D398" s="134"/>
      <c r="E398" s="134"/>
      <c r="F398" s="134"/>
      <c r="G398" s="134"/>
      <c r="H398" s="134"/>
      <c r="I398" s="134"/>
      <c r="J398" s="134"/>
      <c r="K398" s="134"/>
      <c r="L398" s="134"/>
    </row>
    <row r="399" spans="4:12" x14ac:dyDescent="0.35">
      <c r="D399" s="134"/>
      <c r="E399" s="134"/>
      <c r="F399" s="134"/>
      <c r="G399" s="134"/>
      <c r="H399" s="134"/>
      <c r="I399" s="134"/>
      <c r="J399" s="134"/>
      <c r="K399" s="134"/>
      <c r="L399" s="134"/>
    </row>
    <row r="400" spans="4:12" x14ac:dyDescent="0.35">
      <c r="D400" s="134"/>
      <c r="E400" s="134"/>
      <c r="F400" s="134"/>
      <c r="G400" s="134"/>
      <c r="H400" s="134"/>
      <c r="I400" s="134"/>
      <c r="J400" s="134"/>
      <c r="K400" s="134"/>
      <c r="L400" s="134"/>
    </row>
    <row r="401" spans="4:12" x14ac:dyDescent="0.35">
      <c r="D401" s="134"/>
      <c r="E401" s="134"/>
      <c r="F401" s="134"/>
      <c r="G401" s="134"/>
      <c r="H401" s="134"/>
      <c r="I401" s="134"/>
      <c r="J401" s="134"/>
      <c r="K401" s="134"/>
      <c r="L401" s="134"/>
    </row>
    <row r="402" spans="4:12" x14ac:dyDescent="0.35">
      <c r="D402" s="134"/>
      <c r="E402" s="134"/>
      <c r="F402" s="134"/>
      <c r="G402" s="134"/>
      <c r="H402" s="134"/>
      <c r="I402" s="134"/>
      <c r="J402" s="134"/>
      <c r="K402" s="134"/>
      <c r="L402" s="134"/>
    </row>
    <row r="403" spans="4:12" x14ac:dyDescent="0.35">
      <c r="D403" s="134"/>
      <c r="E403" s="134"/>
      <c r="F403" s="134"/>
      <c r="G403" s="134"/>
      <c r="H403" s="134"/>
      <c r="I403" s="134"/>
      <c r="J403" s="134"/>
      <c r="K403" s="134"/>
      <c r="L403" s="134"/>
    </row>
    <row r="404" spans="4:12" x14ac:dyDescent="0.35">
      <c r="D404" s="134"/>
      <c r="E404" s="134"/>
      <c r="F404" s="134"/>
      <c r="G404" s="134"/>
      <c r="H404" s="134"/>
      <c r="I404" s="134"/>
      <c r="J404" s="134"/>
      <c r="K404" s="134"/>
      <c r="L404" s="134"/>
    </row>
    <row r="405" spans="4:12" x14ac:dyDescent="0.35">
      <c r="D405" s="134"/>
      <c r="E405" s="134"/>
      <c r="F405" s="134"/>
      <c r="G405" s="134"/>
      <c r="H405" s="134"/>
      <c r="I405" s="134"/>
      <c r="J405" s="134"/>
      <c r="K405" s="134"/>
      <c r="L405" s="134"/>
    </row>
    <row r="406" spans="4:12" x14ac:dyDescent="0.35">
      <c r="D406" s="134"/>
      <c r="E406" s="134"/>
      <c r="F406" s="134"/>
      <c r="G406" s="134"/>
      <c r="H406" s="134"/>
      <c r="I406" s="134"/>
      <c r="J406" s="134"/>
      <c r="K406" s="134"/>
      <c r="L406" s="134"/>
    </row>
    <row r="407" spans="4:12" x14ac:dyDescent="0.35">
      <c r="D407" s="134"/>
      <c r="E407" s="134"/>
      <c r="F407" s="134"/>
      <c r="G407" s="134"/>
      <c r="H407" s="134"/>
      <c r="I407" s="134"/>
      <c r="J407" s="134"/>
      <c r="K407" s="134"/>
      <c r="L407" s="134"/>
    </row>
    <row r="408" spans="4:12" x14ac:dyDescent="0.35">
      <c r="D408" s="134"/>
      <c r="E408" s="134"/>
      <c r="F408" s="134"/>
      <c r="G408" s="134"/>
      <c r="H408" s="134"/>
      <c r="I408" s="134"/>
      <c r="J408" s="134"/>
      <c r="K408" s="134"/>
      <c r="L408" s="134"/>
    </row>
    <row r="409" spans="4:12" x14ac:dyDescent="0.35">
      <c r="D409" s="134"/>
      <c r="E409" s="134"/>
      <c r="F409" s="134"/>
      <c r="G409" s="134"/>
      <c r="H409" s="134"/>
      <c r="I409" s="134"/>
      <c r="J409" s="134"/>
      <c r="K409" s="134"/>
      <c r="L409" s="134"/>
    </row>
    <row r="410" spans="4:12" x14ac:dyDescent="0.35">
      <c r="D410" s="134"/>
      <c r="E410" s="134"/>
      <c r="F410" s="134"/>
      <c r="G410" s="134"/>
      <c r="H410" s="134"/>
      <c r="I410" s="134"/>
      <c r="J410" s="134"/>
      <c r="K410" s="134"/>
      <c r="L410" s="134"/>
    </row>
    <row r="411" spans="4:12" x14ac:dyDescent="0.35">
      <c r="D411" s="134"/>
      <c r="E411" s="134"/>
      <c r="F411" s="134"/>
      <c r="G411" s="134"/>
      <c r="H411" s="134"/>
      <c r="I411" s="134"/>
      <c r="J411" s="134"/>
      <c r="K411" s="134"/>
      <c r="L411" s="134"/>
    </row>
    <row r="412" spans="4:12" x14ac:dyDescent="0.35">
      <c r="D412" s="134"/>
      <c r="E412" s="134"/>
      <c r="F412" s="134"/>
      <c r="G412" s="134"/>
      <c r="H412" s="134"/>
      <c r="I412" s="134"/>
      <c r="J412" s="134"/>
      <c r="K412" s="134"/>
      <c r="L412" s="134"/>
    </row>
    <row r="413" spans="4:12" x14ac:dyDescent="0.35">
      <c r="D413" s="134"/>
      <c r="E413" s="134"/>
      <c r="F413" s="134"/>
      <c r="G413" s="134"/>
      <c r="H413" s="134"/>
      <c r="I413" s="134"/>
      <c r="J413" s="134"/>
      <c r="K413" s="134"/>
      <c r="L413" s="134"/>
    </row>
    <row r="414" spans="4:12" x14ac:dyDescent="0.35">
      <c r="D414" s="134"/>
      <c r="E414" s="134"/>
      <c r="F414" s="134"/>
      <c r="G414" s="134"/>
      <c r="H414" s="134"/>
      <c r="I414" s="134"/>
      <c r="J414" s="134"/>
      <c r="K414" s="134"/>
      <c r="L414" s="134"/>
    </row>
    <row r="415" spans="4:12" x14ac:dyDescent="0.35">
      <c r="D415" s="134"/>
      <c r="E415" s="134"/>
      <c r="F415" s="134"/>
      <c r="G415" s="134"/>
      <c r="H415" s="134"/>
      <c r="I415" s="134"/>
      <c r="J415" s="134"/>
      <c r="K415" s="134"/>
      <c r="L415" s="134"/>
    </row>
    <row r="416" spans="4:12" x14ac:dyDescent="0.35">
      <c r="D416" s="134"/>
      <c r="E416" s="134"/>
      <c r="F416" s="134"/>
      <c r="G416" s="134"/>
      <c r="H416" s="134"/>
      <c r="I416" s="134"/>
      <c r="J416" s="134"/>
      <c r="K416" s="134"/>
      <c r="L416" s="134"/>
    </row>
    <row r="417" spans="4:12" x14ac:dyDescent="0.35">
      <c r="D417" s="134"/>
      <c r="E417" s="134"/>
      <c r="F417" s="134"/>
      <c r="G417" s="134"/>
      <c r="H417" s="134"/>
      <c r="I417" s="134"/>
      <c r="J417" s="134"/>
      <c r="K417" s="134"/>
      <c r="L417" s="134"/>
    </row>
    <row r="418" spans="4:12" x14ac:dyDescent="0.35">
      <c r="D418" s="134"/>
      <c r="E418" s="134"/>
      <c r="F418" s="134"/>
      <c r="G418" s="134"/>
      <c r="H418" s="134"/>
      <c r="I418" s="134"/>
      <c r="J418" s="134"/>
      <c r="K418" s="134"/>
      <c r="L418" s="134"/>
    </row>
    <row r="419" spans="4:12" x14ac:dyDescent="0.35">
      <c r="D419" s="134"/>
      <c r="E419" s="134"/>
      <c r="F419" s="134"/>
      <c r="G419" s="134"/>
      <c r="H419" s="134"/>
      <c r="I419" s="134"/>
      <c r="J419" s="134"/>
      <c r="K419" s="134"/>
      <c r="L419" s="134"/>
    </row>
    <row r="420" spans="4:12" x14ac:dyDescent="0.35">
      <c r="D420" s="134"/>
      <c r="E420" s="134"/>
      <c r="F420" s="134"/>
      <c r="G420" s="134"/>
      <c r="H420" s="134"/>
      <c r="I420" s="134"/>
      <c r="J420" s="134"/>
      <c r="K420" s="134"/>
      <c r="L420" s="134"/>
    </row>
    <row r="421" spans="4:12" x14ac:dyDescent="0.35">
      <c r="D421" s="134"/>
      <c r="E421" s="134"/>
      <c r="F421" s="134"/>
      <c r="G421" s="134"/>
      <c r="H421" s="134"/>
      <c r="I421" s="134"/>
      <c r="J421" s="134"/>
      <c r="K421" s="134"/>
      <c r="L421" s="134"/>
    </row>
    <row r="422" spans="4:12" x14ac:dyDescent="0.35">
      <c r="D422" s="134"/>
      <c r="E422" s="134"/>
      <c r="F422" s="134"/>
      <c r="G422" s="134"/>
      <c r="H422" s="134"/>
      <c r="I422" s="134"/>
      <c r="J422" s="134"/>
      <c r="K422" s="134"/>
      <c r="L422" s="134"/>
    </row>
    <row r="423" spans="4:12" x14ac:dyDescent="0.35">
      <c r="D423" s="134"/>
      <c r="E423" s="134"/>
      <c r="F423" s="134"/>
      <c r="G423" s="134"/>
      <c r="H423" s="134"/>
      <c r="I423" s="134"/>
      <c r="J423" s="134"/>
      <c r="K423" s="134"/>
      <c r="L423" s="134"/>
    </row>
    <row r="424" spans="4:12" x14ac:dyDescent="0.35">
      <c r="D424" s="134"/>
      <c r="E424" s="134"/>
      <c r="F424" s="134"/>
      <c r="G424" s="134"/>
      <c r="H424" s="134"/>
      <c r="I424" s="134"/>
      <c r="J424" s="134"/>
      <c r="K424" s="134"/>
      <c r="L424" s="134"/>
    </row>
    <row r="425" spans="4:12" x14ac:dyDescent="0.35">
      <c r="D425" s="134"/>
      <c r="E425" s="134"/>
      <c r="F425" s="134"/>
      <c r="G425" s="134"/>
      <c r="H425" s="134"/>
      <c r="I425" s="134"/>
      <c r="J425" s="134"/>
      <c r="K425" s="134"/>
      <c r="L425" s="134"/>
    </row>
    <row r="426" spans="4:12" x14ac:dyDescent="0.35">
      <c r="D426" s="134"/>
      <c r="E426" s="134"/>
      <c r="F426" s="134"/>
      <c r="G426" s="134"/>
      <c r="H426" s="134"/>
      <c r="I426" s="134"/>
      <c r="J426" s="134"/>
      <c r="K426" s="134"/>
      <c r="L426" s="134"/>
    </row>
    <row r="427" spans="4:12" x14ac:dyDescent="0.35">
      <c r="D427" s="134"/>
      <c r="E427" s="134"/>
      <c r="F427" s="134"/>
      <c r="G427" s="134"/>
      <c r="H427" s="134"/>
      <c r="I427" s="134"/>
      <c r="J427" s="134"/>
      <c r="K427" s="134"/>
      <c r="L427" s="134"/>
    </row>
    <row r="428" spans="4:12" x14ac:dyDescent="0.35">
      <c r="D428" s="134"/>
      <c r="E428" s="134"/>
      <c r="F428" s="134"/>
      <c r="G428" s="134"/>
      <c r="H428" s="134"/>
      <c r="I428" s="134"/>
      <c r="J428" s="134"/>
      <c r="K428" s="134"/>
      <c r="L428" s="134"/>
    </row>
    <row r="429" spans="4:12" x14ac:dyDescent="0.35">
      <c r="D429" s="134"/>
      <c r="E429" s="134"/>
      <c r="F429" s="134"/>
      <c r="G429" s="134"/>
      <c r="H429" s="134"/>
      <c r="I429" s="134"/>
      <c r="J429" s="134"/>
      <c r="K429" s="134"/>
      <c r="L429" s="134"/>
    </row>
    <row r="430" spans="4:12" x14ac:dyDescent="0.35">
      <c r="D430" s="134"/>
      <c r="E430" s="134"/>
      <c r="F430" s="134"/>
      <c r="G430" s="134"/>
      <c r="H430" s="134"/>
      <c r="I430" s="134"/>
      <c r="J430" s="134"/>
      <c r="K430" s="134"/>
      <c r="L430" s="134"/>
    </row>
    <row r="431" spans="4:12" x14ac:dyDescent="0.35">
      <c r="D431" s="134"/>
      <c r="E431" s="134"/>
      <c r="F431" s="134"/>
      <c r="G431" s="134"/>
      <c r="H431" s="134"/>
      <c r="I431" s="134"/>
      <c r="J431" s="134"/>
      <c r="K431" s="134"/>
      <c r="L431" s="134"/>
    </row>
    <row r="432" spans="4:12" x14ac:dyDescent="0.35">
      <c r="D432" s="134"/>
      <c r="E432" s="134"/>
      <c r="F432" s="134"/>
      <c r="G432" s="134"/>
      <c r="H432" s="134"/>
      <c r="I432" s="134"/>
      <c r="J432" s="134"/>
      <c r="K432" s="134"/>
      <c r="L432" s="134"/>
    </row>
    <row r="433" spans="4:12" x14ac:dyDescent="0.35">
      <c r="D433" s="134"/>
      <c r="E433" s="134"/>
      <c r="F433" s="134"/>
      <c r="G433" s="134"/>
      <c r="H433" s="134"/>
      <c r="I433" s="134"/>
      <c r="J433" s="134"/>
      <c r="K433" s="134"/>
      <c r="L433" s="134"/>
    </row>
    <row r="434" spans="4:12" x14ac:dyDescent="0.35">
      <c r="D434" s="134"/>
      <c r="E434" s="134"/>
      <c r="F434" s="134"/>
      <c r="G434" s="134"/>
      <c r="H434" s="134"/>
      <c r="I434" s="134"/>
      <c r="J434" s="134"/>
      <c r="K434" s="134"/>
      <c r="L434" s="134"/>
    </row>
    <row r="435" spans="4:12" x14ac:dyDescent="0.35">
      <c r="D435" s="134"/>
      <c r="E435" s="134"/>
      <c r="F435" s="134"/>
      <c r="G435" s="134"/>
      <c r="H435" s="134"/>
      <c r="I435" s="134"/>
      <c r="J435" s="134"/>
      <c r="K435" s="134"/>
      <c r="L435" s="134"/>
    </row>
    <row r="436" spans="4:12" x14ac:dyDescent="0.35">
      <c r="D436" s="134"/>
      <c r="E436" s="134"/>
      <c r="F436" s="134"/>
      <c r="G436" s="134"/>
      <c r="H436" s="134"/>
      <c r="I436" s="134"/>
      <c r="J436" s="134"/>
      <c r="K436" s="134"/>
      <c r="L436" s="134"/>
    </row>
    <row r="437" spans="4:12" x14ac:dyDescent="0.35">
      <c r="D437" s="134"/>
      <c r="E437" s="134"/>
      <c r="F437" s="134"/>
      <c r="G437" s="134"/>
      <c r="H437" s="134"/>
      <c r="I437" s="134"/>
      <c r="J437" s="134"/>
      <c r="K437" s="134"/>
      <c r="L437" s="134"/>
    </row>
    <row r="438" spans="4:12" x14ac:dyDescent="0.35">
      <c r="D438" s="134"/>
      <c r="E438" s="134"/>
      <c r="F438" s="134"/>
      <c r="G438" s="134"/>
      <c r="H438" s="134"/>
      <c r="I438" s="134"/>
      <c r="J438" s="134"/>
      <c r="K438" s="134"/>
      <c r="L438" s="134"/>
    </row>
    <row r="439" spans="4:12" x14ac:dyDescent="0.35">
      <c r="D439" s="134"/>
      <c r="E439" s="134"/>
      <c r="F439" s="134"/>
      <c r="G439" s="134"/>
      <c r="H439" s="134"/>
      <c r="I439" s="134"/>
      <c r="J439" s="134"/>
      <c r="K439" s="134"/>
      <c r="L439" s="134"/>
    </row>
    <row r="440" spans="4:12" x14ac:dyDescent="0.35">
      <c r="D440" s="134"/>
      <c r="E440" s="134"/>
      <c r="F440" s="134"/>
      <c r="G440" s="134"/>
      <c r="H440" s="134"/>
      <c r="I440" s="134"/>
      <c r="J440" s="134"/>
      <c r="K440" s="134"/>
      <c r="L440" s="134"/>
    </row>
    <row r="441" spans="4:12" x14ac:dyDescent="0.35">
      <c r="D441" s="134"/>
      <c r="E441" s="134"/>
      <c r="F441" s="134"/>
      <c r="G441" s="134"/>
      <c r="H441" s="134"/>
      <c r="I441" s="134"/>
      <c r="J441" s="134"/>
      <c r="K441" s="134"/>
      <c r="L441" s="134"/>
    </row>
    <row r="442" spans="4:12" x14ac:dyDescent="0.35">
      <c r="D442" s="134"/>
      <c r="E442" s="134"/>
      <c r="F442" s="134"/>
      <c r="G442" s="134"/>
      <c r="H442" s="134"/>
      <c r="I442" s="134"/>
      <c r="J442" s="134"/>
      <c r="K442" s="134"/>
      <c r="L442" s="134"/>
    </row>
    <row r="443" spans="4:12" x14ac:dyDescent="0.35">
      <c r="D443" s="134"/>
      <c r="E443" s="134"/>
      <c r="F443" s="134"/>
      <c r="G443" s="134"/>
      <c r="H443" s="134"/>
      <c r="I443" s="134"/>
      <c r="J443" s="134"/>
      <c r="K443" s="134"/>
      <c r="L443" s="134"/>
    </row>
    <row r="444" spans="4:12" x14ac:dyDescent="0.35">
      <c r="D444" s="134"/>
      <c r="E444" s="134"/>
      <c r="F444" s="134"/>
      <c r="G444" s="134"/>
      <c r="H444" s="134"/>
      <c r="I444" s="134"/>
      <c r="J444" s="134"/>
      <c r="K444" s="134"/>
      <c r="L444" s="134"/>
    </row>
    <row r="445" spans="4:12" x14ac:dyDescent="0.35">
      <c r="D445" s="134"/>
      <c r="E445" s="134"/>
      <c r="F445" s="134"/>
      <c r="G445" s="134"/>
      <c r="H445" s="134"/>
      <c r="I445" s="134"/>
      <c r="J445" s="134"/>
      <c r="K445" s="134"/>
      <c r="L445" s="134"/>
    </row>
    <row r="446" spans="4:12" x14ac:dyDescent="0.35">
      <c r="D446" s="134"/>
      <c r="E446" s="134"/>
      <c r="F446" s="134"/>
      <c r="G446" s="134"/>
      <c r="H446" s="134"/>
      <c r="I446" s="134"/>
      <c r="J446" s="134"/>
      <c r="K446" s="134"/>
      <c r="L446" s="134"/>
    </row>
    <row r="447" spans="4:12" x14ac:dyDescent="0.35">
      <c r="D447" s="134"/>
      <c r="E447" s="134"/>
      <c r="F447" s="134"/>
      <c r="G447" s="134"/>
      <c r="H447" s="134"/>
      <c r="I447" s="134"/>
      <c r="J447" s="134"/>
      <c r="K447" s="134"/>
      <c r="L447" s="134"/>
    </row>
    <row r="448" spans="4:12" x14ac:dyDescent="0.35">
      <c r="D448" s="134"/>
      <c r="E448" s="134"/>
      <c r="F448" s="134"/>
      <c r="G448" s="134"/>
      <c r="H448" s="134"/>
      <c r="I448" s="134"/>
      <c r="J448" s="134"/>
      <c r="K448" s="134"/>
      <c r="L448" s="134"/>
    </row>
    <row r="449" spans="4:12" x14ac:dyDescent="0.35">
      <c r="D449" s="134"/>
      <c r="E449" s="134"/>
      <c r="F449" s="134"/>
      <c r="G449" s="134"/>
      <c r="H449" s="134"/>
      <c r="I449" s="134"/>
      <c r="J449" s="134"/>
      <c r="K449" s="134"/>
      <c r="L449" s="134"/>
    </row>
    <row r="450" spans="4:12" x14ac:dyDescent="0.35">
      <c r="D450" s="134"/>
      <c r="E450" s="134"/>
      <c r="F450" s="134"/>
      <c r="G450" s="134"/>
      <c r="H450" s="134"/>
      <c r="I450" s="134"/>
      <c r="J450" s="134"/>
      <c r="K450" s="134"/>
      <c r="L450" s="134"/>
    </row>
    <row r="451" spans="4:12" x14ac:dyDescent="0.35">
      <c r="D451" s="134"/>
      <c r="E451" s="134"/>
      <c r="F451" s="134"/>
      <c r="G451" s="134"/>
      <c r="H451" s="134"/>
      <c r="I451" s="134"/>
      <c r="J451" s="134"/>
      <c r="K451" s="134"/>
      <c r="L451" s="134"/>
    </row>
    <row r="452" spans="4:12" x14ac:dyDescent="0.35">
      <c r="D452" s="134"/>
      <c r="E452" s="134"/>
      <c r="F452" s="134"/>
      <c r="G452" s="134"/>
      <c r="H452" s="134"/>
      <c r="I452" s="134"/>
      <c r="J452" s="134"/>
      <c r="K452" s="134"/>
      <c r="L452" s="134"/>
    </row>
    <row r="453" spans="4:12" x14ac:dyDescent="0.35">
      <c r="D453" s="134"/>
      <c r="E453" s="134"/>
      <c r="F453" s="134"/>
      <c r="G453" s="134"/>
      <c r="H453" s="134"/>
      <c r="I453" s="134"/>
      <c r="J453" s="134"/>
      <c r="K453" s="134"/>
      <c r="L453" s="134"/>
    </row>
    <row r="454" spans="4:12" x14ac:dyDescent="0.35">
      <c r="D454" s="134"/>
      <c r="E454" s="134"/>
      <c r="F454" s="134"/>
      <c r="G454" s="134"/>
      <c r="H454" s="134"/>
      <c r="I454" s="134"/>
      <c r="J454" s="134"/>
      <c r="K454" s="134"/>
      <c r="L454" s="134"/>
    </row>
    <row r="455" spans="4:12" x14ac:dyDescent="0.35">
      <c r="D455" s="134"/>
      <c r="E455" s="134"/>
      <c r="F455" s="134"/>
      <c r="G455" s="134"/>
      <c r="H455" s="134"/>
      <c r="I455" s="134"/>
      <c r="J455" s="134"/>
      <c r="K455" s="134"/>
      <c r="L455" s="134"/>
    </row>
    <row r="456" spans="4:12" x14ac:dyDescent="0.35">
      <c r="D456" s="134"/>
      <c r="E456" s="134"/>
      <c r="F456" s="134"/>
      <c r="G456" s="134"/>
      <c r="H456" s="134"/>
      <c r="I456" s="134"/>
      <c r="J456" s="134"/>
      <c r="K456" s="134"/>
      <c r="L456" s="134"/>
    </row>
    <row r="457" spans="4:12" x14ac:dyDescent="0.35">
      <c r="D457" s="134"/>
      <c r="E457" s="134"/>
      <c r="F457" s="134"/>
      <c r="G457" s="134"/>
      <c r="H457" s="134"/>
      <c r="I457" s="134"/>
      <c r="J457" s="134"/>
      <c r="K457" s="134"/>
      <c r="L457" s="134"/>
    </row>
    <row r="458" spans="4:12" x14ac:dyDescent="0.35">
      <c r="D458" s="134"/>
      <c r="E458" s="134"/>
      <c r="F458" s="134"/>
      <c r="G458" s="134"/>
      <c r="H458" s="134"/>
      <c r="I458" s="134"/>
      <c r="J458" s="134"/>
      <c r="K458" s="134"/>
      <c r="L458" s="134"/>
    </row>
    <row r="459" spans="4:12" x14ac:dyDescent="0.35">
      <c r="D459" s="134"/>
      <c r="E459" s="134"/>
      <c r="F459" s="134"/>
      <c r="G459" s="134"/>
      <c r="H459" s="134"/>
      <c r="I459" s="134"/>
      <c r="J459" s="134"/>
      <c r="K459" s="134"/>
      <c r="L459" s="134"/>
    </row>
    <row r="460" spans="4:12" x14ac:dyDescent="0.35">
      <c r="D460" s="134"/>
      <c r="E460" s="134"/>
      <c r="F460" s="134"/>
      <c r="G460" s="134"/>
      <c r="H460" s="134"/>
      <c r="I460" s="134"/>
      <c r="J460" s="134"/>
      <c r="K460" s="134"/>
      <c r="L460" s="134"/>
    </row>
    <row r="461" spans="4:12" x14ac:dyDescent="0.35">
      <c r="D461" s="134"/>
      <c r="E461" s="134"/>
      <c r="F461" s="134"/>
      <c r="G461" s="134"/>
      <c r="H461" s="134"/>
      <c r="I461" s="134"/>
      <c r="J461" s="134"/>
      <c r="K461" s="134"/>
      <c r="L461" s="134"/>
    </row>
    <row r="462" spans="4:12" x14ac:dyDescent="0.35">
      <c r="D462" s="134"/>
      <c r="E462" s="134"/>
      <c r="F462" s="134"/>
      <c r="G462" s="134"/>
      <c r="H462" s="134"/>
      <c r="I462" s="134"/>
      <c r="J462" s="134"/>
      <c r="K462" s="134"/>
      <c r="L462" s="134"/>
    </row>
    <row r="463" spans="4:12" x14ac:dyDescent="0.35">
      <c r="D463" s="134"/>
      <c r="E463" s="134"/>
      <c r="F463" s="134"/>
      <c r="G463" s="134"/>
      <c r="H463" s="134"/>
      <c r="I463" s="134"/>
      <c r="J463" s="134"/>
      <c r="K463" s="134"/>
      <c r="L463" s="134"/>
    </row>
    <row r="464" spans="4:12" x14ac:dyDescent="0.35">
      <c r="D464" s="134"/>
      <c r="E464" s="134"/>
      <c r="F464" s="134"/>
      <c r="G464" s="134"/>
      <c r="H464" s="134"/>
      <c r="I464" s="134"/>
      <c r="J464" s="134"/>
      <c r="K464" s="134"/>
      <c r="L464" s="134"/>
    </row>
    <row r="465" spans="4:12" x14ac:dyDescent="0.35">
      <c r="D465" s="134"/>
      <c r="E465" s="134"/>
      <c r="F465" s="134"/>
      <c r="G465" s="134"/>
      <c r="H465" s="134"/>
      <c r="I465" s="134"/>
      <c r="J465" s="134"/>
      <c r="K465" s="134"/>
      <c r="L465" s="134"/>
    </row>
    <row r="466" spans="4:12" x14ac:dyDescent="0.35">
      <c r="D466" s="134"/>
      <c r="E466" s="134"/>
      <c r="F466" s="134"/>
      <c r="G466" s="134"/>
      <c r="H466" s="134"/>
      <c r="I466" s="134"/>
      <c r="J466" s="134"/>
      <c r="K466" s="134"/>
      <c r="L466" s="134"/>
    </row>
    <row r="467" spans="4:12" x14ac:dyDescent="0.35">
      <c r="D467" s="134"/>
      <c r="E467" s="134"/>
      <c r="F467" s="134"/>
      <c r="G467" s="134"/>
      <c r="H467" s="134"/>
      <c r="I467" s="134"/>
      <c r="J467" s="134"/>
      <c r="K467" s="134"/>
      <c r="L467" s="134"/>
    </row>
    <row r="468" spans="4:12" x14ac:dyDescent="0.35">
      <c r="D468" s="134"/>
      <c r="E468" s="134"/>
      <c r="F468" s="134"/>
      <c r="G468" s="134"/>
      <c r="H468" s="134"/>
      <c r="I468" s="134"/>
      <c r="J468" s="134"/>
      <c r="K468" s="134"/>
      <c r="L468" s="134"/>
    </row>
    <row r="469" spans="4:12" x14ac:dyDescent="0.35">
      <c r="D469" s="134"/>
      <c r="E469" s="134"/>
      <c r="F469" s="134"/>
      <c r="G469" s="134"/>
      <c r="H469" s="134"/>
      <c r="I469" s="134"/>
      <c r="J469" s="134"/>
      <c r="K469" s="134"/>
      <c r="L469" s="134"/>
    </row>
    <row r="470" spans="4:12" x14ac:dyDescent="0.35">
      <c r="D470" s="134"/>
      <c r="E470" s="134"/>
      <c r="F470" s="134"/>
      <c r="G470" s="134"/>
      <c r="H470" s="134"/>
      <c r="I470" s="134"/>
      <c r="J470" s="134"/>
      <c r="K470" s="134"/>
      <c r="L470" s="134"/>
    </row>
    <row r="471" spans="4:12" x14ac:dyDescent="0.35">
      <c r="D471" s="134"/>
      <c r="E471" s="134"/>
      <c r="F471" s="134"/>
      <c r="G471" s="134"/>
      <c r="H471" s="134"/>
      <c r="I471" s="134"/>
      <c r="J471" s="134"/>
      <c r="K471" s="134"/>
      <c r="L471" s="134"/>
    </row>
    <row r="472" spans="4:12" x14ac:dyDescent="0.35">
      <c r="D472" s="134"/>
      <c r="E472" s="134"/>
      <c r="F472" s="134"/>
      <c r="G472" s="134"/>
      <c r="H472" s="134"/>
      <c r="I472" s="134"/>
      <c r="J472" s="134"/>
      <c r="K472" s="134"/>
      <c r="L472" s="134"/>
    </row>
    <row r="473" spans="4:12" x14ac:dyDescent="0.35">
      <c r="D473" s="134"/>
      <c r="E473" s="134"/>
      <c r="F473" s="134"/>
      <c r="G473" s="134"/>
      <c r="H473" s="134"/>
      <c r="I473" s="134"/>
      <c r="J473" s="134"/>
      <c r="K473" s="134"/>
      <c r="L473" s="134"/>
    </row>
    <row r="474" spans="4:12" x14ac:dyDescent="0.35">
      <c r="D474" s="134"/>
      <c r="E474" s="134"/>
      <c r="F474" s="134"/>
      <c r="G474" s="134"/>
      <c r="H474" s="134"/>
      <c r="I474" s="134"/>
      <c r="J474" s="134"/>
      <c r="K474" s="134"/>
      <c r="L474" s="134"/>
    </row>
    <row r="475" spans="4:12" x14ac:dyDescent="0.35">
      <c r="D475" s="134"/>
      <c r="E475" s="134"/>
      <c r="F475" s="134"/>
      <c r="G475" s="134"/>
      <c r="H475" s="134"/>
      <c r="I475" s="134"/>
      <c r="J475" s="134"/>
      <c r="K475" s="134"/>
      <c r="L475" s="134"/>
    </row>
    <row r="476" spans="4:12" x14ac:dyDescent="0.35">
      <c r="D476" s="134"/>
      <c r="E476" s="134"/>
      <c r="F476" s="134"/>
      <c r="G476" s="134"/>
      <c r="H476" s="134"/>
      <c r="I476" s="134"/>
      <c r="J476" s="134"/>
      <c r="K476" s="134"/>
      <c r="L476" s="134"/>
    </row>
    <row r="477" spans="4:12" x14ac:dyDescent="0.35">
      <c r="D477" s="134"/>
      <c r="E477" s="134"/>
      <c r="F477" s="134"/>
      <c r="G477" s="134"/>
      <c r="H477" s="134"/>
      <c r="I477" s="134"/>
      <c r="J477" s="134"/>
      <c r="K477" s="134"/>
      <c r="L477" s="134"/>
    </row>
    <row r="478" spans="4:12" x14ac:dyDescent="0.35">
      <c r="D478" s="134"/>
      <c r="E478" s="134"/>
      <c r="F478" s="134"/>
      <c r="G478" s="134"/>
      <c r="H478" s="134"/>
      <c r="I478" s="134"/>
      <c r="J478" s="134"/>
      <c r="K478" s="134"/>
      <c r="L478" s="134"/>
    </row>
    <row r="479" spans="4:12" x14ac:dyDescent="0.35">
      <c r="D479" s="134"/>
      <c r="E479" s="134"/>
      <c r="F479" s="134"/>
      <c r="G479" s="134"/>
      <c r="H479" s="134"/>
      <c r="I479" s="134"/>
      <c r="J479" s="134"/>
      <c r="K479" s="134"/>
      <c r="L479" s="134"/>
    </row>
    <row r="480" spans="4:12" x14ac:dyDescent="0.35">
      <c r="D480" s="134"/>
      <c r="E480" s="134"/>
      <c r="F480" s="134"/>
      <c r="G480" s="134"/>
      <c r="H480" s="134"/>
      <c r="I480" s="134"/>
      <c r="J480" s="134"/>
      <c r="K480" s="134"/>
      <c r="L480" s="134"/>
    </row>
    <row r="481" spans="4:12" x14ac:dyDescent="0.35">
      <c r="D481" s="134"/>
      <c r="E481" s="134"/>
      <c r="F481" s="134"/>
      <c r="G481" s="134"/>
      <c r="H481" s="134"/>
      <c r="I481" s="134"/>
      <c r="J481" s="134"/>
      <c r="K481" s="134"/>
      <c r="L481" s="134"/>
    </row>
    <row r="482" spans="4:12" x14ac:dyDescent="0.35">
      <c r="D482" s="134"/>
      <c r="E482" s="134"/>
      <c r="F482" s="134"/>
      <c r="G482" s="134"/>
      <c r="H482" s="134"/>
      <c r="I482" s="134"/>
      <c r="J482" s="134"/>
      <c r="K482" s="134"/>
      <c r="L482" s="134"/>
    </row>
    <row r="483" spans="4:12" x14ac:dyDescent="0.35">
      <c r="D483" s="134"/>
      <c r="E483" s="134"/>
      <c r="F483" s="134"/>
      <c r="G483" s="134"/>
      <c r="H483" s="134"/>
      <c r="I483" s="134"/>
      <c r="J483" s="134"/>
      <c r="K483" s="134"/>
      <c r="L483" s="134"/>
    </row>
    <row r="484" spans="4:12" x14ac:dyDescent="0.35">
      <c r="D484" s="134"/>
      <c r="E484" s="134"/>
      <c r="F484" s="134"/>
      <c r="G484" s="134"/>
      <c r="H484" s="134"/>
      <c r="I484" s="134"/>
      <c r="J484" s="134"/>
      <c r="K484" s="134"/>
      <c r="L484" s="134"/>
    </row>
    <row r="485" spans="4:12" x14ac:dyDescent="0.35">
      <c r="D485" s="134"/>
      <c r="E485" s="134"/>
      <c r="F485" s="134"/>
      <c r="G485" s="134"/>
      <c r="H485" s="134"/>
      <c r="I485" s="134"/>
      <c r="J485" s="134"/>
      <c r="K485" s="134"/>
      <c r="L485" s="134"/>
    </row>
    <row r="486" spans="4:12" x14ac:dyDescent="0.35">
      <c r="D486" s="134"/>
      <c r="E486" s="134"/>
      <c r="F486" s="134"/>
      <c r="G486" s="134"/>
      <c r="H486" s="134"/>
      <c r="I486" s="134"/>
      <c r="J486" s="134"/>
      <c r="K486" s="134"/>
      <c r="L486" s="134"/>
    </row>
    <row r="487" spans="4:12" x14ac:dyDescent="0.35">
      <c r="D487" s="134"/>
      <c r="E487" s="134"/>
      <c r="F487" s="134"/>
      <c r="G487" s="134"/>
      <c r="H487" s="134"/>
      <c r="I487" s="134"/>
      <c r="J487" s="134"/>
      <c r="K487" s="134"/>
      <c r="L487" s="134"/>
    </row>
    <row r="488" spans="4:12" x14ac:dyDescent="0.35">
      <c r="D488" s="134"/>
      <c r="E488" s="134"/>
      <c r="F488" s="134"/>
      <c r="G488" s="134"/>
      <c r="H488" s="134"/>
      <c r="I488" s="134"/>
      <c r="J488" s="134"/>
      <c r="K488" s="134"/>
      <c r="L488" s="134"/>
    </row>
    <row r="489" spans="4:12" x14ac:dyDescent="0.35">
      <c r="D489" s="134"/>
      <c r="E489" s="134"/>
      <c r="F489" s="134"/>
      <c r="G489" s="134"/>
      <c r="H489" s="134"/>
      <c r="I489" s="134"/>
      <c r="J489" s="134"/>
      <c r="K489" s="134"/>
      <c r="L489" s="134"/>
    </row>
    <row r="490" spans="4:12" x14ac:dyDescent="0.35">
      <c r="D490" s="134"/>
      <c r="E490" s="134"/>
      <c r="F490" s="134"/>
      <c r="G490" s="134"/>
      <c r="H490" s="134"/>
      <c r="I490" s="134"/>
      <c r="J490" s="134"/>
      <c r="K490" s="134"/>
      <c r="L490" s="134"/>
    </row>
    <row r="491" spans="4:12" x14ac:dyDescent="0.35">
      <c r="D491" s="134"/>
      <c r="E491" s="134"/>
      <c r="F491" s="134"/>
      <c r="G491" s="134"/>
      <c r="H491" s="134"/>
      <c r="I491" s="134"/>
      <c r="J491" s="134"/>
      <c r="K491" s="134"/>
      <c r="L491" s="134"/>
    </row>
    <row r="492" spans="4:12" x14ac:dyDescent="0.35">
      <c r="D492" s="134"/>
      <c r="E492" s="134"/>
      <c r="F492" s="134"/>
      <c r="G492" s="134"/>
      <c r="H492" s="134"/>
      <c r="I492" s="134"/>
      <c r="J492" s="134"/>
      <c r="K492" s="134"/>
      <c r="L492" s="134"/>
    </row>
    <row r="493" spans="4:12" x14ac:dyDescent="0.35">
      <c r="D493" s="134"/>
      <c r="E493" s="134"/>
      <c r="F493" s="134"/>
      <c r="G493" s="134"/>
      <c r="H493" s="134"/>
      <c r="I493" s="134"/>
      <c r="J493" s="134"/>
      <c r="K493" s="134"/>
      <c r="L493" s="134"/>
    </row>
    <row r="494" spans="4:12" x14ac:dyDescent="0.35">
      <c r="D494" s="134"/>
      <c r="E494" s="134"/>
      <c r="F494" s="134"/>
      <c r="G494" s="134"/>
      <c r="H494" s="134"/>
      <c r="I494" s="134"/>
      <c r="J494" s="134"/>
      <c r="K494" s="134"/>
      <c r="L494" s="134"/>
    </row>
    <row r="495" spans="4:12" x14ac:dyDescent="0.35">
      <c r="D495" s="134"/>
      <c r="E495" s="134"/>
      <c r="F495" s="134"/>
      <c r="G495" s="134"/>
      <c r="H495" s="134"/>
      <c r="I495" s="134"/>
      <c r="J495" s="134"/>
      <c r="K495" s="134"/>
      <c r="L495" s="134"/>
    </row>
    <row r="496" spans="4:12" x14ac:dyDescent="0.35">
      <c r="D496" s="134"/>
      <c r="E496" s="134"/>
      <c r="F496" s="134"/>
      <c r="G496" s="134"/>
      <c r="H496" s="134"/>
      <c r="I496" s="134"/>
      <c r="J496" s="134"/>
      <c r="K496" s="134"/>
      <c r="L496" s="134"/>
    </row>
    <row r="497" spans="4:12" x14ac:dyDescent="0.35">
      <c r="D497" s="134"/>
      <c r="E497" s="134"/>
      <c r="F497" s="134"/>
      <c r="G497" s="134"/>
      <c r="H497" s="134"/>
      <c r="I497" s="134"/>
      <c r="J497" s="134"/>
      <c r="K497" s="134"/>
      <c r="L497" s="134"/>
    </row>
    <row r="498" spans="4:12" x14ac:dyDescent="0.35">
      <c r="D498" s="134"/>
      <c r="E498" s="134"/>
      <c r="F498" s="134"/>
      <c r="G498" s="134"/>
      <c r="H498" s="134"/>
      <c r="I498" s="134"/>
      <c r="J498" s="134"/>
      <c r="K498" s="134"/>
      <c r="L498" s="134"/>
    </row>
    <row r="499" spans="4:12" x14ac:dyDescent="0.35">
      <c r="D499" s="134"/>
      <c r="E499" s="134"/>
      <c r="F499" s="134"/>
      <c r="G499" s="134"/>
      <c r="H499" s="134"/>
      <c r="I499" s="134"/>
      <c r="J499" s="134"/>
      <c r="K499" s="134"/>
      <c r="L499" s="134"/>
    </row>
    <row r="500" spans="4:12" x14ac:dyDescent="0.35">
      <c r="D500" s="134"/>
      <c r="E500" s="134"/>
      <c r="F500" s="134"/>
      <c r="G500" s="134"/>
      <c r="H500" s="134"/>
      <c r="I500" s="134"/>
      <c r="J500" s="134"/>
      <c r="K500" s="134"/>
      <c r="L500" s="134"/>
    </row>
    <row r="501" spans="4:12" x14ac:dyDescent="0.35">
      <c r="D501" s="134"/>
      <c r="E501" s="134"/>
      <c r="F501" s="134"/>
      <c r="G501" s="134"/>
      <c r="H501" s="134"/>
      <c r="I501" s="134"/>
      <c r="J501" s="134"/>
      <c r="K501" s="134"/>
      <c r="L501" s="134"/>
    </row>
    <row r="502" spans="4:12" x14ac:dyDescent="0.35">
      <c r="D502" s="134"/>
      <c r="E502" s="134"/>
      <c r="F502" s="134"/>
      <c r="G502" s="134"/>
      <c r="H502" s="134"/>
      <c r="I502" s="134"/>
      <c r="J502" s="134"/>
      <c r="K502" s="134"/>
      <c r="L502" s="134"/>
    </row>
    <row r="503" spans="4:12" x14ac:dyDescent="0.35">
      <c r="D503" s="134"/>
      <c r="E503" s="134"/>
      <c r="F503" s="134"/>
      <c r="G503" s="134"/>
      <c r="H503" s="134"/>
      <c r="I503" s="134"/>
      <c r="J503" s="134"/>
      <c r="K503" s="134"/>
      <c r="L503" s="134"/>
    </row>
    <row r="504" spans="4:12" x14ac:dyDescent="0.35">
      <c r="D504" s="134"/>
      <c r="E504" s="134"/>
      <c r="F504" s="134"/>
      <c r="G504" s="134"/>
      <c r="H504" s="134"/>
      <c r="I504" s="134"/>
      <c r="J504" s="134"/>
      <c r="K504" s="134"/>
      <c r="L504" s="134"/>
    </row>
    <row r="505" spans="4:12" x14ac:dyDescent="0.35">
      <c r="D505" s="134"/>
      <c r="E505" s="134"/>
      <c r="F505" s="134"/>
      <c r="G505" s="134"/>
      <c r="H505" s="134"/>
      <c r="I505" s="134"/>
      <c r="J505" s="134"/>
      <c r="K505" s="134"/>
      <c r="L505" s="134"/>
    </row>
    <row r="506" spans="4:12" x14ac:dyDescent="0.35">
      <c r="D506" s="134"/>
      <c r="E506" s="134"/>
      <c r="F506" s="134"/>
      <c r="G506" s="134"/>
      <c r="H506" s="134"/>
      <c r="I506" s="134"/>
      <c r="J506" s="134"/>
      <c r="K506" s="134"/>
      <c r="L506" s="134"/>
    </row>
    <row r="507" spans="4:12" x14ac:dyDescent="0.35">
      <c r="D507" s="134"/>
      <c r="E507" s="134"/>
      <c r="F507" s="134"/>
      <c r="G507" s="134"/>
      <c r="H507" s="134"/>
      <c r="I507" s="134"/>
      <c r="J507" s="134"/>
      <c r="K507" s="134"/>
      <c r="L507" s="134"/>
    </row>
    <row r="508" spans="4:12" x14ac:dyDescent="0.35">
      <c r="D508" s="134"/>
      <c r="E508" s="134"/>
      <c r="F508" s="134"/>
      <c r="G508" s="134"/>
      <c r="H508" s="134"/>
      <c r="I508" s="134"/>
      <c r="J508" s="134"/>
      <c r="K508" s="134"/>
      <c r="L508" s="134"/>
    </row>
    <row r="509" spans="4:12" x14ac:dyDescent="0.35">
      <c r="D509" s="134"/>
      <c r="E509" s="134"/>
      <c r="F509" s="134"/>
      <c r="G509" s="134"/>
      <c r="H509" s="134"/>
      <c r="I509" s="134"/>
      <c r="J509" s="134"/>
      <c r="K509" s="134"/>
      <c r="L509" s="134"/>
    </row>
    <row r="510" spans="4:12" x14ac:dyDescent="0.35">
      <c r="D510" s="134"/>
      <c r="E510" s="134"/>
      <c r="F510" s="134"/>
      <c r="G510" s="134"/>
      <c r="H510" s="134"/>
      <c r="I510" s="134"/>
      <c r="J510" s="134"/>
      <c r="K510" s="134"/>
      <c r="L510" s="134"/>
    </row>
    <row r="511" spans="4:12" x14ac:dyDescent="0.35">
      <c r="D511" s="134"/>
      <c r="E511" s="134"/>
      <c r="F511" s="134"/>
      <c r="G511" s="134"/>
      <c r="H511" s="134"/>
      <c r="I511" s="134"/>
      <c r="J511" s="134"/>
      <c r="K511" s="134"/>
      <c r="L511" s="134"/>
    </row>
    <row r="512" spans="4:12" x14ac:dyDescent="0.35">
      <c r="D512" s="134"/>
      <c r="E512" s="134"/>
      <c r="F512" s="134"/>
      <c r="G512" s="134"/>
      <c r="H512" s="134"/>
      <c r="I512" s="134"/>
      <c r="J512" s="134"/>
      <c r="K512" s="134"/>
      <c r="L512" s="134"/>
    </row>
    <row r="513" spans="4:12" x14ac:dyDescent="0.35">
      <c r="D513" s="134"/>
      <c r="E513" s="134"/>
      <c r="F513" s="134"/>
      <c r="G513" s="134"/>
      <c r="H513" s="134"/>
      <c r="I513" s="134"/>
      <c r="J513" s="134"/>
      <c r="K513" s="134"/>
      <c r="L513" s="134"/>
    </row>
    <row r="514" spans="4:12" x14ac:dyDescent="0.35">
      <c r="D514" s="134"/>
      <c r="E514" s="134"/>
      <c r="F514" s="134"/>
      <c r="G514" s="134"/>
      <c r="H514" s="134"/>
      <c r="I514" s="134"/>
      <c r="J514" s="134"/>
      <c r="K514" s="134"/>
      <c r="L514" s="134"/>
    </row>
    <row r="515" spans="4:12" x14ac:dyDescent="0.35">
      <c r="D515" s="134"/>
      <c r="E515" s="134"/>
      <c r="F515" s="134"/>
      <c r="G515" s="134"/>
      <c r="H515" s="134"/>
      <c r="I515" s="134"/>
      <c r="J515" s="134"/>
      <c r="K515" s="134"/>
      <c r="L515" s="134"/>
    </row>
    <row r="516" spans="4:12" x14ac:dyDescent="0.35">
      <c r="D516" s="134"/>
      <c r="E516" s="134"/>
      <c r="F516" s="134"/>
      <c r="G516" s="134"/>
      <c r="H516" s="134"/>
      <c r="I516" s="134"/>
      <c r="J516" s="134"/>
      <c r="K516" s="134"/>
      <c r="L516" s="134"/>
    </row>
    <row r="517" spans="4:12" x14ac:dyDescent="0.35">
      <c r="D517" s="134"/>
      <c r="E517" s="134"/>
      <c r="F517" s="134"/>
      <c r="G517" s="134"/>
      <c r="H517" s="134"/>
      <c r="I517" s="134"/>
      <c r="J517" s="134"/>
      <c r="K517" s="134"/>
      <c r="L517" s="134"/>
    </row>
    <row r="518" spans="4:12" x14ac:dyDescent="0.35">
      <c r="D518" s="134"/>
      <c r="E518" s="134"/>
      <c r="F518" s="134"/>
      <c r="G518" s="134"/>
      <c r="H518" s="134"/>
      <c r="I518" s="134"/>
      <c r="J518" s="134"/>
      <c r="K518" s="134"/>
      <c r="L518" s="134"/>
    </row>
    <row r="519" spans="4:12" x14ac:dyDescent="0.35">
      <c r="D519" s="134"/>
      <c r="E519" s="134"/>
      <c r="F519" s="134"/>
      <c r="G519" s="134"/>
      <c r="H519" s="134"/>
      <c r="I519" s="134"/>
      <c r="J519" s="134"/>
      <c r="K519" s="134"/>
      <c r="L519" s="134"/>
    </row>
    <row r="520" spans="4:12" x14ac:dyDescent="0.35">
      <c r="D520" s="134"/>
      <c r="E520" s="134"/>
      <c r="F520" s="134"/>
      <c r="G520" s="134"/>
      <c r="H520" s="134"/>
      <c r="I520" s="134"/>
      <c r="J520" s="134"/>
      <c r="K520" s="134"/>
      <c r="L520" s="134"/>
    </row>
    <row r="521" spans="4:12" x14ac:dyDescent="0.35">
      <c r="D521" s="134"/>
      <c r="E521" s="134"/>
      <c r="F521" s="134"/>
      <c r="G521" s="134"/>
      <c r="H521" s="134"/>
      <c r="I521" s="134"/>
      <c r="J521" s="134"/>
      <c r="K521" s="134"/>
      <c r="L521" s="134"/>
    </row>
    <row r="522" spans="4:12" x14ac:dyDescent="0.35">
      <c r="D522" s="134"/>
      <c r="E522" s="134"/>
      <c r="F522" s="134"/>
      <c r="G522" s="134"/>
      <c r="H522" s="134"/>
      <c r="I522" s="134"/>
      <c r="J522" s="134"/>
      <c r="K522" s="134"/>
      <c r="L522" s="134"/>
    </row>
    <row r="523" spans="4:12" x14ac:dyDescent="0.35">
      <c r="D523" s="134"/>
      <c r="E523" s="134"/>
      <c r="F523" s="134"/>
      <c r="G523" s="134"/>
      <c r="H523" s="134"/>
      <c r="I523" s="134"/>
      <c r="J523" s="134"/>
      <c r="K523" s="134"/>
      <c r="L523" s="134"/>
    </row>
    <row r="524" spans="4:12" x14ac:dyDescent="0.35">
      <c r="D524" s="134"/>
      <c r="E524" s="134"/>
      <c r="F524" s="134"/>
      <c r="G524" s="134"/>
      <c r="H524" s="134"/>
      <c r="I524" s="134"/>
      <c r="J524" s="134"/>
      <c r="K524" s="134"/>
      <c r="L524" s="134"/>
    </row>
    <row r="525" spans="4:12" x14ac:dyDescent="0.35">
      <c r="D525" s="134"/>
      <c r="E525" s="134"/>
      <c r="F525" s="134"/>
      <c r="G525" s="134"/>
      <c r="H525" s="134"/>
      <c r="I525" s="134"/>
      <c r="J525" s="134"/>
      <c r="K525" s="134"/>
      <c r="L525" s="134"/>
    </row>
    <row r="526" spans="4:12" x14ac:dyDescent="0.35">
      <c r="D526" s="134"/>
      <c r="E526" s="134"/>
      <c r="F526" s="134"/>
      <c r="G526" s="134"/>
      <c r="H526" s="134"/>
      <c r="I526" s="134"/>
      <c r="J526" s="134"/>
      <c r="K526" s="134"/>
      <c r="L526" s="134"/>
    </row>
    <row r="527" spans="4:12" x14ac:dyDescent="0.35">
      <c r="D527" s="134"/>
      <c r="E527" s="134"/>
      <c r="F527" s="134"/>
      <c r="G527" s="134"/>
      <c r="H527" s="134"/>
      <c r="I527" s="134"/>
      <c r="J527" s="134"/>
      <c r="K527" s="134"/>
      <c r="L527" s="134"/>
    </row>
    <row r="528" spans="4:12" x14ac:dyDescent="0.35">
      <c r="D528" s="134"/>
      <c r="E528" s="134"/>
      <c r="F528" s="134"/>
      <c r="G528" s="134"/>
      <c r="H528" s="134"/>
      <c r="I528" s="134"/>
      <c r="J528" s="134"/>
      <c r="K528" s="134"/>
      <c r="L528" s="134"/>
    </row>
    <row r="529" spans="4:12" x14ac:dyDescent="0.35">
      <c r="D529" s="134"/>
      <c r="E529" s="134"/>
      <c r="F529" s="134"/>
      <c r="G529" s="134"/>
      <c r="H529" s="134"/>
      <c r="I529" s="134"/>
      <c r="J529" s="134"/>
      <c r="K529" s="134"/>
      <c r="L529" s="134"/>
    </row>
    <row r="530" spans="4:12" x14ac:dyDescent="0.35">
      <c r="D530" s="134"/>
      <c r="E530" s="134"/>
      <c r="F530" s="134"/>
      <c r="G530" s="134"/>
      <c r="H530" s="134"/>
      <c r="I530" s="134"/>
      <c r="J530" s="134"/>
      <c r="K530" s="134"/>
      <c r="L530" s="134"/>
    </row>
    <row r="531" spans="4:12" x14ac:dyDescent="0.35">
      <c r="D531" s="134"/>
      <c r="E531" s="134"/>
      <c r="F531" s="134"/>
      <c r="G531" s="134"/>
      <c r="H531" s="134"/>
      <c r="I531" s="134"/>
      <c r="J531" s="134"/>
      <c r="K531" s="134"/>
      <c r="L531" s="134"/>
    </row>
    <row r="532" spans="4:12" x14ac:dyDescent="0.35">
      <c r="D532" s="134"/>
      <c r="E532" s="134"/>
      <c r="F532" s="134"/>
      <c r="G532" s="134"/>
      <c r="H532" s="134"/>
      <c r="I532" s="134"/>
      <c r="J532" s="134"/>
      <c r="K532" s="134"/>
      <c r="L532" s="134"/>
    </row>
    <row r="533" spans="4:12" x14ac:dyDescent="0.35">
      <c r="D533" s="134"/>
      <c r="E533" s="134"/>
      <c r="F533" s="134"/>
      <c r="G533" s="134"/>
      <c r="H533" s="134"/>
      <c r="I533" s="134"/>
      <c r="J533" s="134"/>
      <c r="K533" s="134"/>
      <c r="L533" s="134"/>
    </row>
    <row r="534" spans="4:12" x14ac:dyDescent="0.35">
      <c r="D534" s="134"/>
      <c r="E534" s="134"/>
      <c r="F534" s="134"/>
      <c r="G534" s="134"/>
      <c r="H534" s="134"/>
      <c r="I534" s="134"/>
      <c r="J534" s="134"/>
      <c r="K534" s="134"/>
      <c r="L534" s="134"/>
    </row>
    <row r="535" spans="4:12" x14ac:dyDescent="0.35">
      <c r="D535" s="134"/>
      <c r="E535" s="134"/>
      <c r="F535" s="134"/>
      <c r="G535" s="134"/>
      <c r="H535" s="134"/>
      <c r="I535" s="134"/>
      <c r="J535" s="134"/>
      <c r="K535" s="134"/>
      <c r="L535" s="134"/>
    </row>
    <row r="536" spans="4:12" x14ac:dyDescent="0.35">
      <c r="D536" s="134"/>
      <c r="E536" s="134"/>
      <c r="F536" s="134"/>
      <c r="G536" s="134"/>
      <c r="H536" s="134"/>
      <c r="I536" s="134"/>
      <c r="J536" s="134"/>
      <c r="K536" s="134"/>
      <c r="L536" s="134"/>
    </row>
    <row r="537" spans="4:12" x14ac:dyDescent="0.35">
      <c r="D537" s="134"/>
      <c r="E537" s="134"/>
      <c r="F537" s="134"/>
      <c r="G537" s="134"/>
      <c r="H537" s="134"/>
      <c r="I537" s="134"/>
      <c r="J537" s="134"/>
      <c r="K537" s="134"/>
      <c r="L537" s="134"/>
    </row>
    <row r="538" spans="4:12" x14ac:dyDescent="0.35">
      <c r="D538" s="134"/>
      <c r="E538" s="134"/>
      <c r="F538" s="134"/>
      <c r="G538" s="134"/>
      <c r="H538" s="134"/>
      <c r="I538" s="134"/>
      <c r="J538" s="134"/>
      <c r="K538" s="134"/>
      <c r="L538" s="134"/>
    </row>
    <row r="539" spans="4:12" x14ac:dyDescent="0.35">
      <c r="D539" s="134"/>
      <c r="E539" s="134"/>
      <c r="F539" s="134"/>
      <c r="G539" s="134"/>
      <c r="H539" s="134"/>
      <c r="I539" s="134"/>
      <c r="J539" s="134"/>
      <c r="K539" s="134"/>
      <c r="L539" s="134"/>
    </row>
    <row r="540" spans="4:12" x14ac:dyDescent="0.35">
      <c r="D540" s="134"/>
      <c r="E540" s="134"/>
      <c r="F540" s="134"/>
      <c r="G540" s="134"/>
      <c r="H540" s="134"/>
      <c r="I540" s="134"/>
      <c r="J540" s="134"/>
      <c r="K540" s="134"/>
      <c r="L540" s="134"/>
    </row>
    <row r="541" spans="4:12" x14ac:dyDescent="0.35">
      <c r="D541" s="134"/>
      <c r="E541" s="134"/>
      <c r="F541" s="134"/>
      <c r="G541" s="134"/>
      <c r="H541" s="134"/>
      <c r="I541" s="134"/>
      <c r="J541" s="134"/>
      <c r="K541" s="134"/>
      <c r="L541" s="134"/>
    </row>
    <row r="542" spans="4:12" x14ac:dyDescent="0.35">
      <c r="D542" s="134"/>
      <c r="E542" s="134"/>
      <c r="F542" s="134"/>
      <c r="G542" s="134"/>
      <c r="H542" s="134"/>
      <c r="I542" s="134"/>
      <c r="J542" s="134"/>
      <c r="K542" s="134"/>
      <c r="L542" s="134"/>
    </row>
    <row r="543" spans="4:12" x14ac:dyDescent="0.35">
      <c r="D543" s="134"/>
      <c r="E543" s="134"/>
      <c r="F543" s="134"/>
      <c r="G543" s="134"/>
      <c r="H543" s="134"/>
      <c r="I543" s="134"/>
      <c r="J543" s="134"/>
      <c r="K543" s="134"/>
      <c r="L543" s="134"/>
    </row>
    <row r="544" spans="4:12" x14ac:dyDescent="0.35">
      <c r="D544" s="134"/>
      <c r="E544" s="134"/>
      <c r="F544" s="134"/>
      <c r="G544" s="134"/>
      <c r="H544" s="134"/>
      <c r="I544" s="134"/>
      <c r="J544" s="134"/>
      <c r="K544" s="134"/>
      <c r="L544" s="134"/>
    </row>
    <row r="545" spans="4:12" x14ac:dyDescent="0.35">
      <c r="D545" s="134"/>
      <c r="E545" s="134"/>
      <c r="F545" s="134"/>
      <c r="G545" s="134"/>
      <c r="H545" s="134"/>
      <c r="I545" s="134"/>
      <c r="J545" s="134"/>
      <c r="K545" s="134"/>
      <c r="L545" s="134"/>
    </row>
    <row r="546" spans="4:12" x14ac:dyDescent="0.35">
      <c r="D546" s="134"/>
      <c r="E546" s="134"/>
      <c r="F546" s="134"/>
      <c r="G546" s="134"/>
      <c r="H546" s="134"/>
      <c r="I546" s="134"/>
      <c r="J546" s="134"/>
      <c r="K546" s="134"/>
      <c r="L546" s="134"/>
    </row>
    <row r="547" spans="4:12" x14ac:dyDescent="0.35">
      <c r="D547" s="134"/>
      <c r="E547" s="134"/>
      <c r="F547" s="134"/>
      <c r="G547" s="134"/>
      <c r="H547" s="134"/>
      <c r="I547" s="134"/>
      <c r="J547" s="134"/>
      <c r="K547" s="134"/>
      <c r="L547" s="134"/>
    </row>
    <row r="548" spans="4:12" x14ac:dyDescent="0.35">
      <c r="D548" s="134"/>
      <c r="E548" s="134"/>
      <c r="F548" s="134"/>
      <c r="G548" s="134"/>
      <c r="H548" s="134"/>
      <c r="I548" s="134"/>
      <c r="J548" s="134"/>
      <c r="K548" s="134"/>
      <c r="L548" s="134"/>
    </row>
    <row r="549" spans="4:12" x14ac:dyDescent="0.35">
      <c r="D549" s="134"/>
      <c r="E549" s="134"/>
      <c r="F549" s="134"/>
      <c r="G549" s="134"/>
      <c r="H549" s="134"/>
      <c r="I549" s="134"/>
      <c r="J549" s="134"/>
      <c r="K549" s="134"/>
      <c r="L549" s="134"/>
    </row>
    <row r="550" spans="4:12" x14ac:dyDescent="0.35">
      <c r="D550" s="134"/>
      <c r="E550" s="134"/>
      <c r="F550" s="134"/>
      <c r="G550" s="134"/>
      <c r="H550" s="134"/>
      <c r="I550" s="134"/>
      <c r="J550" s="134"/>
      <c r="K550" s="134"/>
      <c r="L550" s="134"/>
    </row>
    <row r="551" spans="4:12" x14ac:dyDescent="0.35">
      <c r="D551" s="134"/>
      <c r="E551" s="134"/>
      <c r="F551" s="134"/>
      <c r="G551" s="134"/>
      <c r="H551" s="134"/>
      <c r="I551" s="134"/>
      <c r="J551" s="134"/>
      <c r="K551" s="134"/>
      <c r="L551" s="134"/>
    </row>
    <row r="552" spans="4:12" x14ac:dyDescent="0.35">
      <c r="D552" s="134"/>
      <c r="E552" s="134"/>
      <c r="F552" s="134"/>
      <c r="G552" s="134"/>
      <c r="H552" s="134"/>
      <c r="I552" s="134"/>
      <c r="J552" s="134"/>
      <c r="K552" s="134"/>
      <c r="L552" s="134"/>
    </row>
    <row r="553" spans="4:12" x14ac:dyDescent="0.35">
      <c r="D553" s="134"/>
      <c r="E553" s="134"/>
      <c r="F553" s="134"/>
      <c r="G553" s="134"/>
      <c r="H553" s="134"/>
      <c r="I553" s="134"/>
      <c r="J553" s="134"/>
      <c r="K553" s="134"/>
      <c r="L553" s="134"/>
    </row>
    <row r="554" spans="4:12" x14ac:dyDescent="0.35">
      <c r="D554" s="134"/>
      <c r="E554" s="134"/>
      <c r="F554" s="134"/>
      <c r="G554" s="134"/>
      <c r="H554" s="134"/>
      <c r="I554" s="134"/>
      <c r="J554" s="134"/>
      <c r="K554" s="134"/>
      <c r="L554" s="134"/>
    </row>
    <row r="555" spans="4:12" x14ac:dyDescent="0.35">
      <c r="D555" s="134"/>
      <c r="E555" s="134"/>
      <c r="F555" s="134"/>
      <c r="G555" s="134"/>
      <c r="H555" s="134"/>
      <c r="I555" s="134"/>
      <c r="J555" s="134"/>
      <c r="K555" s="134"/>
      <c r="L555" s="134"/>
    </row>
    <row r="556" spans="4:12" x14ac:dyDescent="0.35">
      <c r="D556" s="134"/>
      <c r="E556" s="134"/>
      <c r="F556" s="134"/>
      <c r="G556" s="134"/>
      <c r="H556" s="134"/>
      <c r="I556" s="134"/>
      <c r="J556" s="134"/>
      <c r="K556" s="134"/>
      <c r="L556" s="134"/>
    </row>
    <row r="557" spans="4:12" x14ac:dyDescent="0.35">
      <c r="D557" s="134"/>
      <c r="E557" s="134"/>
      <c r="F557" s="134"/>
      <c r="G557" s="134"/>
      <c r="H557" s="134"/>
      <c r="I557" s="134"/>
      <c r="J557" s="134"/>
      <c r="K557" s="134"/>
      <c r="L557" s="134"/>
    </row>
    <row r="558" spans="4:12" x14ac:dyDescent="0.35">
      <c r="D558" s="134"/>
      <c r="E558" s="134"/>
      <c r="F558" s="134"/>
      <c r="G558" s="134"/>
      <c r="H558" s="134"/>
      <c r="I558" s="134"/>
      <c r="J558" s="134"/>
      <c r="K558" s="134"/>
      <c r="L558" s="134"/>
    </row>
    <row r="559" spans="4:12" x14ac:dyDescent="0.35">
      <c r="D559" s="134"/>
      <c r="E559" s="134"/>
      <c r="F559" s="134"/>
      <c r="G559" s="134"/>
      <c r="H559" s="134"/>
      <c r="I559" s="134"/>
      <c r="J559" s="134"/>
      <c r="K559" s="134"/>
      <c r="L559" s="134"/>
    </row>
    <row r="560" spans="4:12" x14ac:dyDescent="0.35">
      <c r="D560" s="134"/>
      <c r="E560" s="134"/>
      <c r="F560" s="134"/>
      <c r="G560" s="134"/>
      <c r="H560" s="134"/>
      <c r="I560" s="134"/>
      <c r="J560" s="134"/>
      <c r="K560" s="134"/>
      <c r="L560" s="134"/>
    </row>
    <row r="561" spans="4:12" x14ac:dyDescent="0.35">
      <c r="D561" s="134"/>
      <c r="E561" s="134"/>
      <c r="F561" s="134"/>
      <c r="G561" s="134"/>
      <c r="H561" s="134"/>
      <c r="I561" s="134"/>
      <c r="J561" s="134"/>
      <c r="K561" s="134"/>
      <c r="L561" s="134"/>
    </row>
    <row r="562" spans="4:12" x14ac:dyDescent="0.35">
      <c r="D562" s="134"/>
      <c r="E562" s="134"/>
      <c r="F562" s="134"/>
      <c r="G562" s="134"/>
      <c r="H562" s="134"/>
      <c r="I562" s="134"/>
      <c r="J562" s="134"/>
      <c r="K562" s="134"/>
      <c r="L562" s="134"/>
    </row>
    <row r="563" spans="4:12" x14ac:dyDescent="0.35">
      <c r="D563" s="134"/>
      <c r="E563" s="134"/>
      <c r="F563" s="134"/>
      <c r="G563" s="134"/>
      <c r="H563" s="134"/>
      <c r="I563" s="134"/>
      <c r="J563" s="134"/>
      <c r="K563" s="134"/>
      <c r="L563" s="134"/>
    </row>
    <row r="564" spans="4:12" x14ac:dyDescent="0.35">
      <c r="D564" s="134"/>
      <c r="E564" s="134"/>
      <c r="F564" s="134"/>
      <c r="G564" s="134"/>
      <c r="H564" s="134"/>
      <c r="I564" s="134"/>
      <c r="J564" s="134"/>
      <c r="K564" s="134"/>
      <c r="L564" s="134"/>
    </row>
    <row r="565" spans="4:12" x14ac:dyDescent="0.35">
      <c r="D565" s="134"/>
      <c r="E565" s="134"/>
      <c r="F565" s="134"/>
      <c r="G565" s="134"/>
      <c r="H565" s="134"/>
      <c r="I565" s="134"/>
      <c r="J565" s="134"/>
      <c r="K565" s="134"/>
      <c r="L565" s="134"/>
    </row>
    <row r="566" spans="4:12" x14ac:dyDescent="0.35">
      <c r="D566" s="134"/>
      <c r="E566" s="134"/>
      <c r="F566" s="134"/>
      <c r="G566" s="134"/>
      <c r="H566" s="134"/>
      <c r="I566" s="134"/>
      <c r="J566" s="134"/>
      <c r="K566" s="134"/>
      <c r="L566" s="134"/>
    </row>
    <row r="567" spans="4:12" x14ac:dyDescent="0.35">
      <c r="D567" s="134"/>
      <c r="E567" s="134"/>
      <c r="F567" s="134"/>
      <c r="G567" s="134"/>
      <c r="H567" s="134"/>
      <c r="I567" s="134"/>
      <c r="J567" s="134"/>
      <c r="K567" s="134"/>
      <c r="L567" s="134"/>
    </row>
    <row r="568" spans="4:12" x14ac:dyDescent="0.35">
      <c r="D568" s="134"/>
      <c r="E568" s="134"/>
      <c r="F568" s="134"/>
      <c r="G568" s="134"/>
      <c r="H568" s="134"/>
      <c r="I568" s="134"/>
      <c r="J568" s="134"/>
      <c r="K568" s="134"/>
      <c r="L568" s="134"/>
    </row>
    <row r="569" spans="4:12" x14ac:dyDescent="0.35">
      <c r="D569" s="134"/>
      <c r="E569" s="134"/>
      <c r="F569" s="134"/>
      <c r="G569" s="134"/>
      <c r="H569" s="134"/>
      <c r="I569" s="134"/>
      <c r="J569" s="134"/>
      <c r="K569" s="134"/>
      <c r="L569" s="134"/>
    </row>
    <row r="570" spans="4:12" x14ac:dyDescent="0.35">
      <c r="D570" s="134"/>
      <c r="E570" s="134"/>
      <c r="F570" s="134"/>
      <c r="G570" s="134"/>
      <c r="H570" s="134"/>
      <c r="I570" s="134"/>
      <c r="J570" s="134"/>
      <c r="K570" s="134"/>
      <c r="L570" s="134"/>
    </row>
    <row r="571" spans="4:12" x14ac:dyDescent="0.35">
      <c r="D571" s="134"/>
      <c r="E571" s="134"/>
      <c r="F571" s="134"/>
      <c r="G571" s="134"/>
      <c r="H571" s="134"/>
      <c r="I571" s="134"/>
      <c r="J571" s="134"/>
      <c r="K571" s="134"/>
      <c r="L571" s="134"/>
    </row>
    <row r="572" spans="4:12" x14ac:dyDescent="0.35">
      <c r="D572" s="134"/>
      <c r="E572" s="134"/>
      <c r="F572" s="134"/>
      <c r="G572" s="134"/>
      <c r="H572" s="134"/>
      <c r="I572" s="134"/>
      <c r="J572" s="134"/>
      <c r="K572" s="134"/>
      <c r="L572" s="134"/>
    </row>
    <row r="573" spans="4:12" x14ac:dyDescent="0.35">
      <c r="D573" s="134"/>
      <c r="E573" s="134"/>
      <c r="F573" s="134"/>
      <c r="G573" s="134"/>
      <c r="H573" s="134"/>
      <c r="I573" s="134"/>
      <c r="J573" s="134"/>
      <c r="K573" s="134"/>
      <c r="L573" s="134"/>
    </row>
    <row r="574" spans="4:12" x14ac:dyDescent="0.35">
      <c r="D574" s="134"/>
      <c r="E574" s="134"/>
      <c r="F574" s="134"/>
      <c r="G574" s="134"/>
      <c r="H574" s="134"/>
      <c r="I574" s="134"/>
      <c r="J574" s="134"/>
      <c r="K574" s="134"/>
      <c r="L574" s="134"/>
    </row>
    <row r="575" spans="4:12" x14ac:dyDescent="0.35">
      <c r="D575" s="134"/>
      <c r="E575" s="134"/>
      <c r="F575" s="134"/>
      <c r="G575" s="134"/>
      <c r="H575" s="134"/>
      <c r="I575" s="134"/>
      <c r="J575" s="134"/>
      <c r="K575" s="134"/>
      <c r="L575" s="134"/>
    </row>
    <row r="576" spans="4:12" x14ac:dyDescent="0.35">
      <c r="D576" s="134"/>
      <c r="E576" s="134"/>
      <c r="F576" s="134"/>
      <c r="G576" s="134"/>
      <c r="H576" s="134"/>
      <c r="I576" s="134"/>
      <c r="J576" s="134"/>
      <c r="K576" s="134"/>
      <c r="L576" s="134"/>
    </row>
    <row r="577" spans="4:12" x14ac:dyDescent="0.35">
      <c r="D577" s="134"/>
      <c r="E577" s="134"/>
      <c r="F577" s="134"/>
      <c r="G577" s="134"/>
      <c r="H577" s="134"/>
      <c r="I577" s="134"/>
      <c r="J577" s="134"/>
      <c r="K577" s="134"/>
      <c r="L577" s="134"/>
    </row>
    <row r="578" spans="4:12" x14ac:dyDescent="0.35">
      <c r="D578" s="134"/>
      <c r="E578" s="134"/>
      <c r="F578" s="134"/>
      <c r="G578" s="134"/>
      <c r="H578" s="134"/>
      <c r="I578" s="134"/>
      <c r="J578" s="134"/>
      <c r="K578" s="134"/>
      <c r="L578" s="134"/>
    </row>
    <row r="579" spans="4:12" x14ac:dyDescent="0.35">
      <c r="D579" s="134"/>
      <c r="E579" s="134"/>
      <c r="F579" s="134"/>
      <c r="G579" s="134"/>
      <c r="H579" s="134"/>
      <c r="I579" s="134"/>
      <c r="J579" s="134"/>
      <c r="K579" s="134"/>
      <c r="L579" s="134"/>
    </row>
    <row r="580" spans="4:12" x14ac:dyDescent="0.35">
      <c r="D580" s="134"/>
      <c r="E580" s="134"/>
      <c r="F580" s="134"/>
      <c r="G580" s="134"/>
      <c r="H580" s="134"/>
      <c r="I580" s="134"/>
      <c r="J580" s="134"/>
      <c r="K580" s="134"/>
      <c r="L580" s="134"/>
    </row>
    <row r="581" spans="4:12" x14ac:dyDescent="0.35">
      <c r="D581" s="134"/>
      <c r="E581" s="134"/>
      <c r="F581" s="134"/>
      <c r="G581" s="134"/>
      <c r="H581" s="134"/>
      <c r="I581" s="134"/>
      <c r="J581" s="134"/>
      <c r="K581" s="134"/>
      <c r="L581" s="134"/>
    </row>
    <row r="582" spans="4:12" x14ac:dyDescent="0.35">
      <c r="D582" s="134"/>
      <c r="E582" s="134"/>
      <c r="F582" s="134"/>
      <c r="G582" s="134"/>
      <c r="H582" s="134"/>
      <c r="I582" s="134"/>
      <c r="J582" s="134"/>
      <c r="K582" s="134"/>
      <c r="L582" s="134"/>
    </row>
    <row r="583" spans="4:12" x14ac:dyDescent="0.35">
      <c r="D583" s="134"/>
      <c r="E583" s="134"/>
      <c r="F583" s="134"/>
      <c r="G583" s="134"/>
      <c r="H583" s="134"/>
      <c r="I583" s="134"/>
      <c r="J583" s="134"/>
      <c r="K583" s="134"/>
      <c r="L583" s="134"/>
    </row>
    <row r="584" spans="4:12" x14ac:dyDescent="0.35">
      <c r="D584" s="134"/>
      <c r="E584" s="134"/>
      <c r="F584" s="134"/>
      <c r="G584" s="134"/>
      <c r="H584" s="134"/>
      <c r="I584" s="134"/>
      <c r="J584" s="134"/>
      <c r="K584" s="134"/>
      <c r="L584" s="134"/>
    </row>
    <row r="585" spans="4:12" x14ac:dyDescent="0.35">
      <c r="D585" s="134"/>
      <c r="E585" s="134"/>
      <c r="F585" s="134"/>
      <c r="G585" s="134"/>
      <c r="H585" s="134"/>
      <c r="I585" s="134"/>
      <c r="J585" s="134"/>
      <c r="K585" s="134"/>
      <c r="L585" s="134"/>
    </row>
    <row r="586" spans="4:12" x14ac:dyDescent="0.35">
      <c r="D586" s="134"/>
      <c r="E586" s="134"/>
      <c r="F586" s="134"/>
      <c r="G586" s="134"/>
      <c r="H586" s="134"/>
      <c r="I586" s="134"/>
      <c r="J586" s="134"/>
      <c r="K586" s="134"/>
      <c r="L586" s="134"/>
    </row>
    <row r="587" spans="4:12" x14ac:dyDescent="0.35">
      <c r="D587" s="134"/>
      <c r="E587" s="134"/>
      <c r="F587" s="134"/>
      <c r="G587" s="134"/>
      <c r="H587" s="134"/>
      <c r="I587" s="134"/>
      <c r="J587" s="134"/>
      <c r="K587" s="134"/>
      <c r="L587" s="134"/>
    </row>
    <row r="588" spans="4:12" x14ac:dyDescent="0.35">
      <c r="D588" s="134"/>
      <c r="E588" s="134"/>
      <c r="F588" s="134"/>
      <c r="G588" s="134"/>
      <c r="H588" s="134"/>
      <c r="I588" s="134"/>
      <c r="J588" s="134"/>
      <c r="K588" s="134"/>
      <c r="L588" s="134"/>
    </row>
    <row r="589" spans="4:12" x14ac:dyDescent="0.35">
      <c r="D589" s="134"/>
      <c r="E589" s="134"/>
      <c r="F589" s="134"/>
      <c r="G589" s="134"/>
      <c r="H589" s="134"/>
      <c r="I589" s="134"/>
      <c r="J589" s="134"/>
      <c r="K589" s="134"/>
      <c r="L589" s="134"/>
    </row>
    <row r="590" spans="4:12" x14ac:dyDescent="0.35">
      <c r="D590" s="134"/>
      <c r="E590" s="134"/>
      <c r="F590" s="134"/>
      <c r="G590" s="134"/>
      <c r="H590" s="134"/>
      <c r="I590" s="134"/>
      <c r="J590" s="134"/>
      <c r="K590" s="134"/>
      <c r="L590" s="134"/>
    </row>
    <row r="591" spans="4:12" x14ac:dyDescent="0.35">
      <c r="D591" s="134"/>
      <c r="E591" s="134"/>
      <c r="F591" s="134"/>
      <c r="G591" s="134"/>
      <c r="H591" s="134"/>
      <c r="I591" s="134"/>
      <c r="J591" s="134"/>
      <c r="K591" s="134"/>
      <c r="L591" s="134"/>
    </row>
    <row r="592" spans="4:12" x14ac:dyDescent="0.35">
      <c r="D592" s="134"/>
      <c r="E592" s="134"/>
      <c r="F592" s="134"/>
      <c r="G592" s="134"/>
      <c r="H592" s="134"/>
      <c r="I592" s="134"/>
      <c r="J592" s="134"/>
      <c r="K592" s="134"/>
      <c r="L592" s="134"/>
    </row>
    <row r="593" spans="4:12" x14ac:dyDescent="0.35">
      <c r="D593" s="134"/>
      <c r="E593" s="134"/>
      <c r="F593" s="134"/>
      <c r="G593" s="134"/>
      <c r="H593" s="134"/>
      <c r="I593" s="134"/>
      <c r="J593" s="134"/>
      <c r="K593" s="134"/>
      <c r="L593" s="134"/>
    </row>
    <row r="594" spans="4:12" x14ac:dyDescent="0.35">
      <c r="D594" s="134"/>
      <c r="E594" s="134"/>
      <c r="F594" s="134"/>
      <c r="G594" s="134"/>
      <c r="H594" s="134"/>
      <c r="I594" s="134"/>
      <c r="J594" s="134"/>
      <c r="K594" s="134"/>
      <c r="L594" s="134"/>
    </row>
    <row r="595" spans="4:12" x14ac:dyDescent="0.35">
      <c r="D595" s="134"/>
      <c r="E595" s="134"/>
      <c r="F595" s="134"/>
      <c r="G595" s="134"/>
      <c r="H595" s="134"/>
      <c r="I595" s="134"/>
      <c r="J595" s="134"/>
      <c r="K595" s="134"/>
      <c r="L595" s="134"/>
    </row>
    <row r="596" spans="4:12" x14ac:dyDescent="0.35">
      <c r="D596" s="134"/>
      <c r="E596" s="134"/>
      <c r="F596" s="134"/>
      <c r="G596" s="134"/>
      <c r="H596" s="134"/>
      <c r="I596" s="134"/>
      <c r="J596" s="134"/>
      <c r="K596" s="134"/>
      <c r="L596" s="134"/>
    </row>
    <row r="597" spans="4:12" x14ac:dyDescent="0.35">
      <c r="D597" s="134"/>
      <c r="E597" s="134"/>
      <c r="F597" s="134"/>
      <c r="G597" s="134"/>
      <c r="H597" s="134"/>
      <c r="I597" s="134"/>
      <c r="J597" s="134"/>
      <c r="K597" s="134"/>
      <c r="L597" s="134"/>
    </row>
    <row r="598" spans="4:12" x14ac:dyDescent="0.35">
      <c r="D598" s="134"/>
      <c r="E598" s="134"/>
      <c r="F598" s="134"/>
      <c r="G598" s="134"/>
      <c r="H598" s="134"/>
      <c r="I598" s="134"/>
      <c r="J598" s="134"/>
      <c r="K598" s="134"/>
      <c r="L598" s="134"/>
    </row>
    <row r="599" spans="4:12" x14ac:dyDescent="0.35">
      <c r="D599" s="134"/>
      <c r="E599" s="134"/>
      <c r="F599" s="134"/>
      <c r="G599" s="134"/>
      <c r="H599" s="134"/>
      <c r="I599" s="134"/>
      <c r="J599" s="134"/>
      <c r="K599" s="134"/>
      <c r="L599" s="134"/>
    </row>
    <row r="600" spans="4:12" x14ac:dyDescent="0.35">
      <c r="D600" s="134"/>
      <c r="E600" s="134"/>
      <c r="F600" s="134"/>
      <c r="G600" s="134"/>
      <c r="H600" s="134"/>
      <c r="I600" s="134"/>
      <c r="J600" s="134"/>
      <c r="K600" s="134"/>
      <c r="L600" s="134"/>
    </row>
    <row r="601" spans="4:12" x14ac:dyDescent="0.35">
      <c r="D601" s="134"/>
      <c r="E601" s="134"/>
      <c r="F601" s="134"/>
      <c r="G601" s="134"/>
      <c r="H601" s="134"/>
      <c r="I601" s="134"/>
      <c r="J601" s="134"/>
      <c r="K601" s="134"/>
      <c r="L601" s="134"/>
    </row>
    <row r="602" spans="4:12" x14ac:dyDescent="0.35">
      <c r="D602" s="134"/>
      <c r="E602" s="134"/>
      <c r="F602" s="134"/>
      <c r="G602" s="134"/>
      <c r="H602" s="134"/>
      <c r="I602" s="134"/>
      <c r="J602" s="134"/>
      <c r="K602" s="134"/>
      <c r="L602" s="134"/>
    </row>
    <row r="603" spans="4:12" x14ac:dyDescent="0.35">
      <c r="D603" s="134"/>
      <c r="E603" s="134"/>
      <c r="F603" s="134"/>
      <c r="G603" s="134"/>
      <c r="H603" s="134"/>
      <c r="I603" s="134"/>
      <c r="J603" s="134"/>
      <c r="K603" s="134"/>
      <c r="L603" s="134"/>
    </row>
    <row r="604" spans="4:12" x14ac:dyDescent="0.35">
      <c r="D604" s="134"/>
      <c r="E604" s="134"/>
      <c r="F604" s="134"/>
      <c r="G604" s="134"/>
      <c r="H604" s="134"/>
      <c r="I604" s="134"/>
      <c r="J604" s="134"/>
      <c r="K604" s="134"/>
      <c r="L604" s="134"/>
    </row>
    <row r="605" spans="4:12" x14ac:dyDescent="0.35">
      <c r="D605" s="134"/>
      <c r="E605" s="134"/>
      <c r="F605" s="134"/>
      <c r="G605" s="134"/>
      <c r="H605" s="134"/>
      <c r="I605" s="134"/>
      <c r="J605" s="134"/>
      <c r="K605" s="134"/>
      <c r="L605" s="134"/>
    </row>
    <row r="606" spans="4:12" x14ac:dyDescent="0.35">
      <c r="D606" s="134"/>
      <c r="E606" s="134"/>
      <c r="F606" s="134"/>
      <c r="G606" s="134"/>
      <c r="H606" s="134"/>
      <c r="I606" s="134"/>
      <c r="J606" s="134"/>
      <c r="K606" s="134"/>
      <c r="L606" s="134"/>
    </row>
    <row r="607" spans="4:12" x14ac:dyDescent="0.35">
      <c r="D607" s="134"/>
      <c r="E607" s="134"/>
      <c r="F607" s="134"/>
      <c r="G607" s="134"/>
      <c r="H607" s="134"/>
      <c r="I607" s="134"/>
      <c r="J607" s="134"/>
      <c r="K607" s="134"/>
      <c r="L607" s="134"/>
    </row>
    <row r="608" spans="4:12" x14ac:dyDescent="0.35">
      <c r="D608" s="134"/>
      <c r="E608" s="134"/>
      <c r="F608" s="134"/>
      <c r="G608" s="134"/>
      <c r="H608" s="134"/>
      <c r="I608" s="134"/>
      <c r="J608" s="134"/>
      <c r="K608" s="134"/>
      <c r="L608" s="134"/>
    </row>
    <row r="609" spans="4:12" x14ac:dyDescent="0.35">
      <c r="D609" s="134"/>
      <c r="E609" s="134"/>
      <c r="F609" s="134"/>
      <c r="G609" s="134"/>
      <c r="H609" s="134"/>
      <c r="I609" s="134"/>
      <c r="J609" s="134"/>
      <c r="K609" s="134"/>
      <c r="L609" s="134"/>
    </row>
    <row r="610" spans="4:12" x14ac:dyDescent="0.35">
      <c r="D610" s="134"/>
      <c r="E610" s="134"/>
      <c r="F610" s="134"/>
      <c r="G610" s="134"/>
      <c r="H610" s="134"/>
      <c r="I610" s="134"/>
      <c r="J610" s="134"/>
      <c r="K610" s="134"/>
      <c r="L610" s="134"/>
    </row>
    <row r="611" spans="4:12" x14ac:dyDescent="0.35">
      <c r="D611" s="134"/>
      <c r="E611" s="134"/>
      <c r="F611" s="134"/>
      <c r="G611" s="134"/>
      <c r="H611" s="134"/>
      <c r="I611" s="134"/>
      <c r="J611" s="134"/>
      <c r="K611" s="134"/>
      <c r="L611" s="134"/>
    </row>
    <row r="612" spans="4:12" x14ac:dyDescent="0.35">
      <c r="D612" s="134"/>
      <c r="E612" s="134"/>
      <c r="F612" s="134"/>
      <c r="G612" s="134"/>
      <c r="H612" s="134"/>
      <c r="I612" s="134"/>
      <c r="J612" s="134"/>
      <c r="K612" s="134"/>
      <c r="L612" s="134"/>
    </row>
    <row r="613" spans="4:12" x14ac:dyDescent="0.35">
      <c r="D613" s="134"/>
      <c r="E613" s="134"/>
      <c r="F613" s="134"/>
      <c r="G613" s="134"/>
      <c r="H613" s="134"/>
      <c r="I613" s="134"/>
      <c r="J613" s="134"/>
      <c r="K613" s="134"/>
      <c r="L613" s="134"/>
    </row>
    <row r="614" spans="4:12" x14ac:dyDescent="0.35">
      <c r="D614" s="134"/>
      <c r="E614" s="134"/>
      <c r="F614" s="134"/>
      <c r="G614" s="134"/>
      <c r="H614" s="134"/>
      <c r="I614" s="134"/>
      <c r="J614" s="134"/>
      <c r="K614" s="134"/>
      <c r="L614" s="134"/>
    </row>
    <row r="615" spans="4:12" x14ac:dyDescent="0.35">
      <c r="D615" s="134"/>
      <c r="E615" s="134"/>
      <c r="F615" s="134"/>
      <c r="G615" s="134"/>
      <c r="H615" s="134"/>
      <c r="I615" s="134"/>
      <c r="J615" s="134"/>
      <c r="K615" s="134"/>
      <c r="L615" s="134"/>
    </row>
    <row r="616" spans="4:12" x14ac:dyDescent="0.35">
      <c r="D616" s="134"/>
      <c r="E616" s="134"/>
      <c r="F616" s="134"/>
      <c r="G616" s="134"/>
      <c r="H616" s="134"/>
      <c r="I616" s="134"/>
      <c r="J616" s="134"/>
      <c r="K616" s="134"/>
      <c r="L616" s="134"/>
    </row>
    <row r="617" spans="4:12" x14ac:dyDescent="0.35">
      <c r="D617" s="134"/>
      <c r="E617" s="134"/>
      <c r="F617" s="134"/>
      <c r="G617" s="134"/>
      <c r="H617" s="134"/>
      <c r="I617" s="134"/>
      <c r="J617" s="134"/>
      <c r="K617" s="134"/>
      <c r="L617" s="134"/>
    </row>
    <row r="618" spans="4:12" x14ac:dyDescent="0.35">
      <c r="D618" s="134"/>
      <c r="E618" s="134"/>
      <c r="F618" s="134"/>
      <c r="G618" s="134"/>
      <c r="H618" s="134"/>
      <c r="I618" s="134"/>
      <c r="J618" s="134"/>
      <c r="K618" s="134"/>
      <c r="L618" s="134"/>
    </row>
    <row r="619" spans="4:12" x14ac:dyDescent="0.35">
      <c r="D619" s="134"/>
      <c r="E619" s="134"/>
      <c r="F619" s="134"/>
      <c r="G619" s="134"/>
      <c r="H619" s="134"/>
      <c r="I619" s="134"/>
      <c r="J619" s="134"/>
      <c r="K619" s="134"/>
      <c r="L619" s="134"/>
    </row>
    <row r="620" spans="4:12" x14ac:dyDescent="0.35">
      <c r="D620" s="134"/>
      <c r="E620" s="134"/>
      <c r="F620" s="134"/>
      <c r="G620" s="134"/>
      <c r="H620" s="134"/>
      <c r="I620" s="134"/>
      <c r="J620" s="134"/>
      <c r="K620" s="134"/>
      <c r="L620" s="134"/>
    </row>
    <row r="621" spans="4:12" x14ac:dyDescent="0.35">
      <c r="D621" s="134"/>
      <c r="E621" s="134"/>
      <c r="F621" s="134"/>
      <c r="G621" s="134"/>
      <c r="H621" s="134"/>
      <c r="I621" s="134"/>
      <c r="J621" s="134"/>
      <c r="K621" s="134"/>
      <c r="L621" s="134"/>
    </row>
    <row r="622" spans="4:12" x14ac:dyDescent="0.35">
      <c r="D622" s="134"/>
      <c r="E622" s="134"/>
      <c r="F622" s="134"/>
      <c r="G622" s="134"/>
      <c r="H622" s="134"/>
      <c r="I622" s="134"/>
      <c r="J622" s="134"/>
      <c r="K622" s="134"/>
      <c r="L622" s="134"/>
    </row>
    <row r="623" spans="4:12" x14ac:dyDescent="0.35">
      <c r="D623" s="134"/>
      <c r="E623" s="134"/>
      <c r="F623" s="134"/>
      <c r="G623" s="134"/>
      <c r="H623" s="134"/>
      <c r="I623" s="134"/>
      <c r="J623" s="134"/>
      <c r="K623" s="134"/>
      <c r="L623" s="134"/>
    </row>
    <row r="624" spans="4:12" x14ac:dyDescent="0.35">
      <c r="D624" s="134"/>
      <c r="E624" s="134"/>
      <c r="F624" s="134"/>
      <c r="G624" s="134"/>
      <c r="H624" s="134"/>
      <c r="I624" s="134"/>
      <c r="J624" s="134"/>
      <c r="K624" s="134"/>
      <c r="L624" s="134"/>
    </row>
    <row r="625" spans="4:12" x14ac:dyDescent="0.35">
      <c r="D625" s="134"/>
      <c r="E625" s="134"/>
      <c r="F625" s="134"/>
      <c r="G625" s="134"/>
      <c r="H625" s="134"/>
      <c r="I625" s="134"/>
      <c r="J625" s="134"/>
      <c r="K625" s="134"/>
      <c r="L625" s="134"/>
    </row>
    <row r="626" spans="4:12" x14ac:dyDescent="0.35">
      <c r="D626" s="134"/>
      <c r="E626" s="134"/>
      <c r="F626" s="134"/>
      <c r="G626" s="134"/>
      <c r="H626" s="134"/>
      <c r="I626" s="134"/>
      <c r="J626" s="134"/>
      <c r="K626" s="134"/>
      <c r="L626" s="134"/>
    </row>
    <row r="627" spans="4:12" x14ac:dyDescent="0.35">
      <c r="D627" s="134"/>
      <c r="E627" s="134"/>
      <c r="F627" s="134"/>
      <c r="G627" s="134"/>
      <c r="H627" s="134"/>
      <c r="I627" s="134"/>
      <c r="J627" s="134"/>
      <c r="K627" s="134"/>
      <c r="L627" s="134"/>
    </row>
    <row r="628" spans="4:12" x14ac:dyDescent="0.35">
      <c r="D628" s="134"/>
      <c r="E628" s="134"/>
      <c r="F628" s="134"/>
      <c r="G628" s="134"/>
      <c r="H628" s="134"/>
      <c r="I628" s="134"/>
      <c r="J628" s="134"/>
      <c r="K628" s="134"/>
      <c r="L628" s="134"/>
    </row>
    <row r="629" spans="4:12" x14ac:dyDescent="0.35">
      <c r="D629" s="134"/>
      <c r="E629" s="134"/>
      <c r="F629" s="134"/>
      <c r="G629" s="134"/>
      <c r="H629" s="134"/>
      <c r="I629" s="134"/>
      <c r="J629" s="134"/>
      <c r="K629" s="134"/>
      <c r="L629" s="134"/>
    </row>
    <row r="630" spans="4:12" x14ac:dyDescent="0.35">
      <c r="D630" s="134"/>
      <c r="E630" s="134"/>
      <c r="F630" s="134"/>
      <c r="G630" s="134"/>
      <c r="H630" s="134"/>
      <c r="I630" s="134"/>
      <c r="J630" s="134"/>
      <c r="K630" s="134"/>
      <c r="L630" s="134"/>
    </row>
    <row r="631" spans="4:12" x14ac:dyDescent="0.35">
      <c r="D631" s="134"/>
      <c r="E631" s="134"/>
      <c r="F631" s="134"/>
      <c r="G631" s="134"/>
      <c r="H631" s="134"/>
      <c r="I631" s="134"/>
      <c r="J631" s="134"/>
      <c r="K631" s="134"/>
      <c r="L631" s="134"/>
    </row>
    <row r="632" spans="4:12" x14ac:dyDescent="0.35">
      <c r="D632" s="134"/>
      <c r="E632" s="134"/>
      <c r="F632" s="134"/>
      <c r="G632" s="134"/>
      <c r="H632" s="134"/>
      <c r="I632" s="134"/>
      <c r="J632" s="134"/>
      <c r="K632" s="134"/>
      <c r="L632" s="134"/>
    </row>
    <row r="633" spans="4:12" x14ac:dyDescent="0.35">
      <c r="D633" s="134"/>
      <c r="E633" s="134"/>
      <c r="F633" s="134"/>
      <c r="G633" s="134"/>
      <c r="H633" s="134"/>
      <c r="I633" s="134"/>
      <c r="J633" s="134"/>
      <c r="K633" s="134"/>
      <c r="L633" s="134"/>
    </row>
    <row r="634" spans="4:12" x14ac:dyDescent="0.35">
      <c r="D634" s="134"/>
      <c r="E634" s="134"/>
      <c r="F634" s="134"/>
      <c r="G634" s="134"/>
      <c r="H634" s="134"/>
      <c r="I634" s="134"/>
      <c r="J634" s="134"/>
      <c r="K634" s="134"/>
      <c r="L634" s="134"/>
    </row>
    <row r="635" spans="4:12" x14ac:dyDescent="0.35">
      <c r="D635" s="134"/>
      <c r="E635" s="134"/>
      <c r="F635" s="134"/>
      <c r="G635" s="134"/>
      <c r="H635" s="134"/>
      <c r="I635" s="134"/>
      <c r="J635" s="134"/>
      <c r="K635" s="134"/>
      <c r="L635" s="134"/>
    </row>
    <row r="636" spans="4:12" x14ac:dyDescent="0.35">
      <c r="D636" s="134"/>
      <c r="E636" s="134"/>
      <c r="F636" s="134"/>
      <c r="G636" s="134"/>
      <c r="H636" s="134"/>
      <c r="I636" s="134"/>
      <c r="J636" s="134"/>
      <c r="K636" s="134"/>
      <c r="L636" s="134"/>
    </row>
    <row r="637" spans="4:12" x14ac:dyDescent="0.35">
      <c r="D637" s="134"/>
      <c r="E637" s="134"/>
      <c r="F637" s="134"/>
      <c r="G637" s="134"/>
      <c r="H637" s="134"/>
      <c r="I637" s="134"/>
      <c r="J637" s="134"/>
      <c r="K637" s="134"/>
      <c r="L637" s="134"/>
    </row>
    <row r="638" spans="4:12" x14ac:dyDescent="0.35">
      <c r="D638" s="134"/>
      <c r="E638" s="134"/>
      <c r="F638" s="134"/>
      <c r="G638" s="134"/>
      <c r="H638" s="134"/>
      <c r="I638" s="134"/>
      <c r="J638" s="134"/>
      <c r="K638" s="134"/>
      <c r="L638" s="134"/>
    </row>
    <row r="639" spans="4:12" x14ac:dyDescent="0.35">
      <c r="D639" s="134"/>
      <c r="E639" s="134"/>
      <c r="F639" s="134"/>
      <c r="G639" s="134"/>
      <c r="H639" s="134"/>
      <c r="I639" s="134"/>
      <c r="J639" s="134"/>
      <c r="K639" s="134"/>
      <c r="L639" s="134"/>
    </row>
    <row r="640" spans="4:12" x14ac:dyDescent="0.35">
      <c r="D640" s="134"/>
      <c r="E640" s="134"/>
      <c r="F640" s="134"/>
      <c r="G640" s="134"/>
      <c r="H640" s="134"/>
      <c r="I640" s="134"/>
      <c r="J640" s="134"/>
      <c r="K640" s="134"/>
      <c r="L640" s="134"/>
    </row>
    <row r="641" spans="4:12" x14ac:dyDescent="0.35">
      <c r="D641" s="134"/>
      <c r="E641" s="134"/>
      <c r="F641" s="134"/>
      <c r="G641" s="134"/>
      <c r="H641" s="134"/>
      <c r="I641" s="134"/>
      <c r="J641" s="134"/>
      <c r="K641" s="134"/>
      <c r="L641" s="134"/>
    </row>
    <row r="642" spans="4:12" x14ac:dyDescent="0.35">
      <c r="D642" s="134"/>
      <c r="E642" s="134"/>
      <c r="F642" s="134"/>
      <c r="G642" s="134"/>
      <c r="H642" s="134"/>
      <c r="I642" s="134"/>
      <c r="J642" s="134"/>
      <c r="K642" s="134"/>
      <c r="L642" s="134"/>
    </row>
    <row r="643" spans="4:12" x14ac:dyDescent="0.35">
      <c r="D643" s="134"/>
      <c r="E643" s="134"/>
      <c r="F643" s="134"/>
      <c r="G643" s="134"/>
      <c r="H643" s="134"/>
      <c r="I643" s="134"/>
      <c r="J643" s="134"/>
      <c r="K643" s="134"/>
      <c r="L643" s="134"/>
    </row>
    <row r="644" spans="4:12" x14ac:dyDescent="0.35">
      <c r="D644" s="134"/>
      <c r="E644" s="134"/>
      <c r="F644" s="134"/>
      <c r="G644" s="134"/>
      <c r="H644" s="134"/>
      <c r="I644" s="134"/>
      <c r="J644" s="134"/>
      <c r="K644" s="134"/>
      <c r="L644" s="134"/>
    </row>
    <row r="645" spans="4:12" x14ac:dyDescent="0.35">
      <c r="D645" s="134"/>
      <c r="E645" s="134"/>
      <c r="F645" s="134"/>
      <c r="G645" s="134"/>
      <c r="H645" s="134"/>
      <c r="I645" s="134"/>
      <c r="J645" s="134"/>
      <c r="K645" s="134"/>
      <c r="L645" s="134"/>
    </row>
    <row r="646" spans="4:12" x14ac:dyDescent="0.35">
      <c r="D646" s="134"/>
      <c r="E646" s="134"/>
      <c r="F646" s="134"/>
      <c r="G646" s="134"/>
      <c r="H646" s="134"/>
      <c r="I646" s="134"/>
      <c r="J646" s="134"/>
      <c r="K646" s="134"/>
      <c r="L646" s="134"/>
    </row>
    <row r="647" spans="4:12" x14ac:dyDescent="0.35">
      <c r="D647" s="134"/>
      <c r="E647" s="134"/>
      <c r="F647" s="134"/>
      <c r="G647" s="134"/>
      <c r="H647" s="134"/>
      <c r="I647" s="134"/>
      <c r="J647" s="134"/>
      <c r="K647" s="134"/>
      <c r="L647" s="134"/>
    </row>
    <row r="648" spans="4:12" x14ac:dyDescent="0.35">
      <c r="D648" s="134"/>
      <c r="E648" s="134"/>
      <c r="F648" s="134"/>
      <c r="G648" s="134"/>
      <c r="H648" s="134"/>
      <c r="I648" s="134"/>
      <c r="J648" s="134"/>
      <c r="K648" s="134"/>
      <c r="L648" s="134"/>
    </row>
    <row r="649" spans="4:12" x14ac:dyDescent="0.35">
      <c r="D649" s="134"/>
      <c r="E649" s="134"/>
      <c r="F649" s="134"/>
      <c r="G649" s="134"/>
      <c r="H649" s="134"/>
      <c r="I649" s="134"/>
      <c r="J649" s="134"/>
      <c r="K649" s="134"/>
      <c r="L649" s="134"/>
    </row>
    <row r="650" spans="4:12" x14ac:dyDescent="0.35">
      <c r="D650" s="134"/>
      <c r="E650" s="134"/>
      <c r="F650" s="134"/>
      <c r="G650" s="134"/>
      <c r="H650" s="134"/>
      <c r="I650" s="134"/>
      <c r="J650" s="134"/>
      <c r="K650" s="134"/>
      <c r="L650" s="134"/>
    </row>
    <row r="651" spans="4:12" x14ac:dyDescent="0.35">
      <c r="D651" s="134"/>
      <c r="E651" s="134"/>
      <c r="F651" s="134"/>
      <c r="G651" s="134"/>
      <c r="H651" s="134"/>
      <c r="I651" s="134"/>
      <c r="J651" s="134"/>
      <c r="K651" s="134"/>
      <c r="L651" s="134"/>
    </row>
    <row r="652" spans="4:12" x14ac:dyDescent="0.35">
      <c r="D652" s="134"/>
      <c r="E652" s="134"/>
      <c r="F652" s="134"/>
      <c r="G652" s="134"/>
      <c r="H652" s="134"/>
      <c r="I652" s="134"/>
      <c r="J652" s="134"/>
      <c r="K652" s="134"/>
      <c r="L652" s="134"/>
    </row>
    <row r="653" spans="4:12" x14ac:dyDescent="0.35">
      <c r="D653" s="134"/>
      <c r="E653" s="134"/>
      <c r="F653" s="134"/>
      <c r="G653" s="134"/>
      <c r="H653" s="134"/>
      <c r="I653" s="134"/>
      <c r="J653" s="134"/>
      <c r="K653" s="134"/>
      <c r="L653" s="134"/>
    </row>
    <row r="654" spans="4:12" x14ac:dyDescent="0.35">
      <c r="D654" s="134"/>
      <c r="E654" s="134"/>
      <c r="F654" s="134"/>
      <c r="G654" s="134"/>
      <c r="H654" s="134"/>
      <c r="I654" s="134"/>
      <c r="J654" s="134"/>
      <c r="K654" s="134"/>
      <c r="L654" s="134"/>
    </row>
    <row r="655" spans="4:12" x14ac:dyDescent="0.35">
      <c r="D655" s="134"/>
      <c r="E655" s="134"/>
      <c r="F655" s="134"/>
      <c r="G655" s="134"/>
      <c r="H655" s="134"/>
      <c r="I655" s="134"/>
      <c r="J655" s="134"/>
      <c r="K655" s="134"/>
      <c r="L655" s="134"/>
    </row>
    <row r="656" spans="4:12" x14ac:dyDescent="0.35">
      <c r="D656" s="134"/>
      <c r="E656" s="134"/>
      <c r="F656" s="134"/>
      <c r="G656" s="134"/>
      <c r="H656" s="134"/>
      <c r="I656" s="134"/>
      <c r="J656" s="134"/>
      <c r="K656" s="134"/>
      <c r="L656" s="134"/>
    </row>
    <row r="657" spans="4:12" x14ac:dyDescent="0.35">
      <c r="D657" s="134"/>
      <c r="E657" s="134"/>
      <c r="F657" s="134"/>
      <c r="G657" s="134"/>
      <c r="H657" s="134"/>
      <c r="I657" s="134"/>
      <c r="J657" s="134"/>
      <c r="K657" s="134"/>
      <c r="L657" s="134"/>
    </row>
    <row r="658" spans="4:12" x14ac:dyDescent="0.35">
      <c r="D658" s="134"/>
      <c r="E658" s="134"/>
      <c r="F658" s="134"/>
      <c r="G658" s="134"/>
      <c r="H658" s="134"/>
      <c r="I658" s="134"/>
      <c r="J658" s="134"/>
      <c r="K658" s="134"/>
      <c r="L658" s="134"/>
    </row>
    <row r="659" spans="4:12" x14ac:dyDescent="0.35">
      <c r="D659" s="134"/>
      <c r="E659" s="134"/>
      <c r="F659" s="134"/>
      <c r="G659" s="134"/>
      <c r="H659" s="134"/>
      <c r="I659" s="134"/>
      <c r="J659" s="134"/>
      <c r="K659" s="134"/>
      <c r="L659" s="134"/>
    </row>
    <row r="660" spans="4:12" x14ac:dyDescent="0.35">
      <c r="D660" s="134"/>
      <c r="E660" s="134"/>
      <c r="F660" s="134"/>
      <c r="G660" s="134"/>
      <c r="H660" s="134"/>
      <c r="I660" s="134"/>
      <c r="J660" s="134"/>
      <c r="K660" s="134"/>
      <c r="L660" s="134"/>
    </row>
    <row r="661" spans="4:12" x14ac:dyDescent="0.35">
      <c r="D661" s="134"/>
      <c r="E661" s="134"/>
      <c r="F661" s="134"/>
      <c r="G661" s="134"/>
      <c r="H661" s="134"/>
      <c r="I661" s="134"/>
      <c r="J661" s="134"/>
      <c r="K661" s="134"/>
      <c r="L661" s="134"/>
    </row>
    <row r="662" spans="4:12" x14ac:dyDescent="0.35">
      <c r="D662" s="134"/>
      <c r="E662" s="134"/>
      <c r="F662" s="134"/>
      <c r="G662" s="134"/>
      <c r="H662" s="134"/>
      <c r="I662" s="134"/>
      <c r="J662" s="134"/>
      <c r="K662" s="134"/>
      <c r="L662" s="134"/>
    </row>
    <row r="663" spans="4:12" x14ac:dyDescent="0.35">
      <c r="D663" s="134"/>
      <c r="E663" s="134"/>
      <c r="F663" s="134"/>
      <c r="G663" s="134"/>
      <c r="H663" s="134"/>
      <c r="I663" s="134"/>
      <c r="J663" s="134"/>
      <c r="K663" s="134"/>
      <c r="L663" s="134"/>
    </row>
    <row r="664" spans="4:12" x14ac:dyDescent="0.35">
      <c r="D664" s="134"/>
      <c r="E664" s="134"/>
      <c r="F664" s="134"/>
      <c r="G664" s="134"/>
      <c r="H664" s="134"/>
      <c r="I664" s="134"/>
      <c r="J664" s="134"/>
      <c r="K664" s="134"/>
      <c r="L664" s="134"/>
    </row>
    <row r="665" spans="4:12" x14ac:dyDescent="0.35">
      <c r="D665" s="134"/>
      <c r="E665" s="134"/>
      <c r="F665" s="134"/>
      <c r="G665" s="134"/>
      <c r="H665" s="134"/>
      <c r="I665" s="134"/>
      <c r="J665" s="134"/>
      <c r="K665" s="134"/>
      <c r="L665" s="134"/>
    </row>
    <row r="666" spans="4:12" x14ac:dyDescent="0.35">
      <c r="D666" s="134"/>
      <c r="E666" s="134"/>
      <c r="F666" s="134"/>
      <c r="G666" s="134"/>
      <c r="H666" s="134"/>
      <c r="I666" s="134"/>
      <c r="J666" s="134"/>
      <c r="K666" s="134"/>
      <c r="L666" s="134"/>
    </row>
    <row r="667" spans="4:12" x14ac:dyDescent="0.35">
      <c r="D667" s="134"/>
      <c r="E667" s="134"/>
      <c r="F667" s="134"/>
      <c r="G667" s="134"/>
      <c r="H667" s="134"/>
      <c r="I667" s="134"/>
      <c r="J667" s="134"/>
      <c r="K667" s="134"/>
      <c r="L667" s="134"/>
    </row>
    <row r="668" spans="4:12" x14ac:dyDescent="0.35">
      <c r="D668" s="134"/>
      <c r="E668" s="134"/>
      <c r="F668" s="134"/>
      <c r="G668" s="134"/>
      <c r="H668" s="134"/>
      <c r="I668" s="134"/>
      <c r="J668" s="134"/>
      <c r="K668" s="134"/>
      <c r="L668" s="134"/>
    </row>
    <row r="669" spans="4:12" x14ac:dyDescent="0.35">
      <c r="D669" s="134"/>
      <c r="E669" s="134"/>
      <c r="F669" s="134"/>
      <c r="G669" s="134"/>
      <c r="H669" s="134"/>
      <c r="I669" s="134"/>
      <c r="J669" s="134"/>
      <c r="K669" s="134"/>
      <c r="L669" s="134"/>
    </row>
    <row r="670" spans="4:12" x14ac:dyDescent="0.35">
      <c r="D670" s="134"/>
      <c r="E670" s="134"/>
      <c r="F670" s="134"/>
      <c r="G670" s="134"/>
      <c r="H670" s="134"/>
      <c r="I670" s="134"/>
      <c r="J670" s="134"/>
      <c r="K670" s="134"/>
      <c r="L670" s="134"/>
    </row>
    <row r="671" spans="4:12" x14ac:dyDescent="0.35">
      <c r="D671" s="134"/>
      <c r="E671" s="134"/>
      <c r="F671" s="134"/>
      <c r="G671" s="134"/>
      <c r="H671" s="134"/>
      <c r="I671" s="134"/>
      <c r="J671" s="134"/>
      <c r="K671" s="134"/>
      <c r="L671" s="134"/>
    </row>
    <row r="672" spans="4:12" x14ac:dyDescent="0.35">
      <c r="D672" s="134"/>
      <c r="E672" s="134"/>
      <c r="F672" s="134"/>
      <c r="G672" s="134"/>
      <c r="H672" s="134"/>
      <c r="I672" s="134"/>
      <c r="J672" s="134"/>
      <c r="K672" s="134"/>
      <c r="L672" s="134"/>
    </row>
    <row r="673" spans="4:12" x14ac:dyDescent="0.35">
      <c r="D673" s="134"/>
      <c r="E673" s="134"/>
      <c r="F673" s="134"/>
      <c r="G673" s="134"/>
      <c r="H673" s="134"/>
      <c r="I673" s="134"/>
      <c r="J673" s="134"/>
      <c r="K673" s="134"/>
      <c r="L673" s="134"/>
    </row>
    <row r="674" spans="4:12" x14ac:dyDescent="0.35">
      <c r="D674" s="134"/>
      <c r="E674" s="134"/>
      <c r="F674" s="134"/>
      <c r="G674" s="134"/>
      <c r="H674" s="134"/>
      <c r="I674" s="134"/>
      <c r="J674" s="134"/>
      <c r="K674" s="134"/>
      <c r="L674" s="134"/>
    </row>
    <row r="675" spans="4:12" x14ac:dyDescent="0.35">
      <c r="D675" s="134"/>
      <c r="E675" s="134"/>
      <c r="F675" s="134"/>
      <c r="G675" s="134"/>
      <c r="H675" s="134"/>
      <c r="I675" s="134"/>
      <c r="J675" s="134"/>
      <c r="K675" s="134"/>
      <c r="L675" s="134"/>
    </row>
    <row r="676" spans="4:12" x14ac:dyDescent="0.35">
      <c r="D676" s="134"/>
      <c r="E676" s="134"/>
      <c r="F676" s="134"/>
      <c r="G676" s="134"/>
      <c r="H676" s="134"/>
      <c r="I676" s="134"/>
      <c r="J676" s="134"/>
      <c r="K676" s="134"/>
      <c r="L676" s="134"/>
    </row>
    <row r="677" spans="4:12" x14ac:dyDescent="0.35">
      <c r="D677" s="134"/>
      <c r="E677" s="134"/>
      <c r="F677" s="134"/>
      <c r="G677" s="134"/>
      <c r="H677" s="134"/>
      <c r="I677" s="134"/>
      <c r="J677" s="134"/>
      <c r="K677" s="134"/>
      <c r="L677" s="134"/>
    </row>
    <row r="678" spans="4:12" x14ac:dyDescent="0.35">
      <c r="D678" s="134"/>
      <c r="E678" s="134"/>
      <c r="F678" s="134"/>
      <c r="G678" s="134"/>
      <c r="H678" s="134"/>
      <c r="I678" s="134"/>
      <c r="J678" s="134"/>
      <c r="K678" s="134"/>
      <c r="L678" s="134"/>
    </row>
    <row r="679" spans="4:12" x14ac:dyDescent="0.35">
      <c r="D679" s="134"/>
      <c r="E679" s="134"/>
      <c r="F679" s="134"/>
      <c r="G679" s="134"/>
      <c r="H679" s="134"/>
      <c r="I679" s="134"/>
      <c r="J679" s="134"/>
      <c r="K679" s="134"/>
      <c r="L679" s="134"/>
    </row>
    <row r="680" spans="4:12" x14ac:dyDescent="0.35">
      <c r="D680" s="134"/>
      <c r="E680" s="134"/>
      <c r="F680" s="134"/>
      <c r="G680" s="134"/>
      <c r="H680" s="134"/>
      <c r="I680" s="134"/>
      <c r="J680" s="134"/>
      <c r="K680" s="134"/>
      <c r="L680" s="134"/>
    </row>
    <row r="681" spans="4:12" x14ac:dyDescent="0.35">
      <c r="D681" s="134"/>
      <c r="E681" s="134"/>
      <c r="F681" s="134"/>
      <c r="G681" s="134"/>
      <c r="H681" s="134"/>
      <c r="I681" s="134"/>
      <c r="J681" s="134"/>
      <c r="K681" s="134"/>
      <c r="L681" s="134"/>
    </row>
    <row r="682" spans="4:12" x14ac:dyDescent="0.35">
      <c r="D682" s="134"/>
      <c r="E682" s="134"/>
      <c r="F682" s="134"/>
      <c r="G682" s="134"/>
      <c r="H682" s="134"/>
      <c r="I682" s="134"/>
      <c r="J682" s="134"/>
      <c r="K682" s="134"/>
      <c r="L682" s="134"/>
    </row>
    <row r="683" spans="4:12" x14ac:dyDescent="0.35">
      <c r="D683" s="134"/>
      <c r="E683" s="134"/>
      <c r="F683" s="134"/>
      <c r="G683" s="134"/>
      <c r="H683" s="134"/>
      <c r="I683" s="134"/>
      <c r="J683" s="134"/>
      <c r="K683" s="134"/>
      <c r="L683" s="134"/>
    </row>
    <row r="684" spans="4:12" x14ac:dyDescent="0.35">
      <c r="D684" s="134"/>
      <c r="E684" s="134"/>
      <c r="F684" s="134"/>
      <c r="G684" s="134"/>
      <c r="H684" s="134"/>
      <c r="I684" s="134"/>
      <c r="J684" s="134"/>
      <c r="K684" s="134"/>
      <c r="L684" s="134"/>
    </row>
    <row r="685" spans="4:12" x14ac:dyDescent="0.35">
      <c r="D685" s="134"/>
      <c r="E685" s="134"/>
      <c r="F685" s="134"/>
      <c r="G685" s="134"/>
      <c r="H685" s="134"/>
      <c r="I685" s="134"/>
      <c r="J685" s="134"/>
      <c r="K685" s="134"/>
      <c r="L685" s="134"/>
    </row>
    <row r="686" spans="4:12" x14ac:dyDescent="0.35">
      <c r="D686" s="134"/>
      <c r="E686" s="134"/>
      <c r="F686" s="134"/>
      <c r="G686" s="134"/>
      <c r="H686" s="134"/>
      <c r="I686" s="134"/>
      <c r="J686" s="134"/>
      <c r="K686" s="134"/>
      <c r="L686" s="134"/>
    </row>
    <row r="687" spans="4:12" x14ac:dyDescent="0.35">
      <c r="D687" s="134"/>
      <c r="E687" s="134"/>
      <c r="F687" s="134"/>
      <c r="G687" s="134"/>
      <c r="H687" s="134"/>
      <c r="I687" s="134"/>
      <c r="J687" s="134"/>
      <c r="K687" s="134"/>
      <c r="L687" s="134"/>
    </row>
    <row r="688" spans="4:12" x14ac:dyDescent="0.35">
      <c r="D688" s="134"/>
      <c r="E688" s="134"/>
      <c r="F688" s="134"/>
      <c r="G688" s="134"/>
      <c r="H688" s="134"/>
      <c r="I688" s="134"/>
      <c r="J688" s="134"/>
      <c r="K688" s="134"/>
      <c r="L688" s="134"/>
    </row>
    <row r="689" spans="4:12" x14ac:dyDescent="0.35">
      <c r="D689" s="134"/>
      <c r="E689" s="134"/>
      <c r="F689" s="134"/>
      <c r="G689" s="134"/>
      <c r="H689" s="134"/>
      <c r="I689" s="134"/>
      <c r="J689" s="134"/>
      <c r="K689" s="134"/>
      <c r="L689" s="134"/>
    </row>
    <row r="690" spans="4:12" x14ac:dyDescent="0.35">
      <c r="D690" s="134"/>
      <c r="E690" s="134"/>
      <c r="F690" s="134"/>
      <c r="G690" s="134"/>
      <c r="H690" s="134"/>
      <c r="I690" s="134"/>
      <c r="J690" s="134"/>
      <c r="K690" s="134"/>
      <c r="L690" s="134"/>
    </row>
    <row r="691" spans="4:12" x14ac:dyDescent="0.35">
      <c r="D691" s="134"/>
      <c r="E691" s="134"/>
      <c r="F691" s="134"/>
      <c r="G691" s="134"/>
      <c r="H691" s="134"/>
      <c r="I691" s="134"/>
      <c r="J691" s="134"/>
      <c r="K691" s="134"/>
      <c r="L691" s="134"/>
    </row>
    <row r="692" spans="4:12" x14ac:dyDescent="0.35">
      <c r="D692" s="134"/>
      <c r="E692" s="134"/>
      <c r="F692" s="134"/>
      <c r="G692" s="134"/>
      <c r="H692" s="134"/>
      <c r="I692" s="134"/>
      <c r="J692" s="134"/>
      <c r="K692" s="134"/>
      <c r="L692" s="134"/>
    </row>
    <row r="693" spans="4:12" x14ac:dyDescent="0.35">
      <c r="D693" s="134"/>
      <c r="E693" s="134"/>
      <c r="F693" s="134"/>
      <c r="G693" s="134"/>
      <c r="H693" s="134"/>
      <c r="I693" s="134"/>
      <c r="J693" s="134"/>
      <c r="K693" s="134"/>
      <c r="L693" s="134"/>
    </row>
    <row r="694" spans="4:12" x14ac:dyDescent="0.35">
      <c r="D694" s="134"/>
      <c r="E694" s="134"/>
      <c r="F694" s="134"/>
      <c r="G694" s="134"/>
      <c r="H694" s="134"/>
      <c r="I694" s="134"/>
      <c r="J694" s="134"/>
      <c r="K694" s="134"/>
      <c r="L694" s="134"/>
    </row>
    <row r="695" spans="4:12" x14ac:dyDescent="0.35">
      <c r="D695" s="134"/>
      <c r="E695" s="134"/>
      <c r="F695" s="134"/>
      <c r="G695" s="134"/>
      <c r="H695" s="134"/>
      <c r="I695" s="134"/>
      <c r="J695" s="134"/>
      <c r="K695" s="134"/>
      <c r="L695" s="134"/>
    </row>
    <row r="696" spans="4:12" x14ac:dyDescent="0.35">
      <c r="D696" s="134"/>
      <c r="E696" s="134"/>
      <c r="F696" s="134"/>
      <c r="G696" s="134"/>
      <c r="H696" s="134"/>
      <c r="I696" s="134"/>
      <c r="J696" s="134"/>
      <c r="K696" s="134"/>
      <c r="L696" s="134"/>
    </row>
    <row r="697" spans="4:12" x14ac:dyDescent="0.35">
      <c r="D697" s="134"/>
      <c r="E697" s="134"/>
      <c r="F697" s="134"/>
      <c r="G697" s="134"/>
      <c r="H697" s="134"/>
      <c r="I697" s="134"/>
      <c r="J697" s="134"/>
      <c r="K697" s="134"/>
      <c r="L697" s="134"/>
    </row>
    <row r="698" spans="4:12" x14ac:dyDescent="0.35">
      <c r="D698" s="134"/>
      <c r="E698" s="134"/>
      <c r="F698" s="134"/>
      <c r="G698" s="134"/>
      <c r="H698" s="134"/>
      <c r="I698" s="134"/>
      <c r="J698" s="134"/>
      <c r="K698" s="134"/>
      <c r="L698" s="134"/>
    </row>
    <row r="699" spans="4:12" x14ac:dyDescent="0.35">
      <c r="D699" s="134"/>
      <c r="E699" s="134"/>
      <c r="F699" s="134"/>
      <c r="G699" s="134"/>
      <c r="H699" s="134"/>
      <c r="I699" s="134"/>
      <c r="J699" s="134"/>
      <c r="K699" s="134"/>
      <c r="L699" s="134"/>
    </row>
    <row r="700" spans="4:12" x14ac:dyDescent="0.35">
      <c r="D700" s="134"/>
      <c r="E700" s="134"/>
      <c r="F700" s="134"/>
      <c r="G700" s="134"/>
      <c r="H700" s="134"/>
      <c r="I700" s="134"/>
      <c r="J700" s="134"/>
      <c r="K700" s="134"/>
      <c r="L700" s="134"/>
    </row>
    <row r="701" spans="4:12" x14ac:dyDescent="0.35">
      <c r="D701" s="134"/>
      <c r="E701" s="134"/>
      <c r="F701" s="134"/>
      <c r="G701" s="134"/>
      <c r="H701" s="134"/>
      <c r="I701" s="134"/>
      <c r="J701" s="134"/>
      <c r="K701" s="134"/>
      <c r="L701" s="134"/>
    </row>
    <row r="702" spans="4:12" x14ac:dyDescent="0.35">
      <c r="D702" s="134"/>
      <c r="E702" s="134"/>
      <c r="F702" s="134"/>
      <c r="G702" s="134"/>
      <c r="H702" s="134"/>
      <c r="I702" s="134"/>
      <c r="J702" s="134"/>
      <c r="K702" s="134"/>
      <c r="L702" s="134"/>
    </row>
    <row r="703" spans="4:12" x14ac:dyDescent="0.35">
      <c r="D703" s="134"/>
      <c r="E703" s="134"/>
      <c r="F703" s="134"/>
      <c r="G703" s="134"/>
      <c r="H703" s="134"/>
      <c r="I703" s="134"/>
      <c r="J703" s="134"/>
      <c r="K703" s="134"/>
      <c r="L703" s="134"/>
    </row>
    <row r="704" spans="4:12" x14ac:dyDescent="0.35">
      <c r="D704" s="134"/>
      <c r="E704" s="134"/>
      <c r="F704" s="134"/>
      <c r="G704" s="134"/>
      <c r="H704" s="134"/>
      <c r="I704" s="134"/>
      <c r="J704" s="134"/>
      <c r="K704" s="134"/>
      <c r="L704" s="134"/>
    </row>
    <row r="705" spans="4:12" x14ac:dyDescent="0.35">
      <c r="D705" s="134"/>
      <c r="E705" s="134"/>
      <c r="F705" s="134"/>
      <c r="G705" s="134"/>
      <c r="H705" s="134"/>
      <c r="I705" s="134"/>
      <c r="J705" s="134"/>
      <c r="K705" s="134"/>
      <c r="L705" s="134"/>
    </row>
    <row r="706" spans="4:12" x14ac:dyDescent="0.35">
      <c r="D706" s="134"/>
      <c r="E706" s="134"/>
      <c r="F706" s="134"/>
      <c r="G706" s="134"/>
      <c r="H706" s="134"/>
      <c r="I706" s="134"/>
      <c r="J706" s="134"/>
      <c r="K706" s="134"/>
      <c r="L706" s="134"/>
    </row>
    <row r="707" spans="4:12" x14ac:dyDescent="0.35">
      <c r="D707" s="134"/>
      <c r="E707" s="134"/>
      <c r="F707" s="134"/>
      <c r="G707" s="134"/>
      <c r="H707" s="134"/>
      <c r="I707" s="134"/>
      <c r="J707" s="134"/>
      <c r="K707" s="134"/>
      <c r="L707" s="134"/>
    </row>
    <row r="708" spans="4:12" x14ac:dyDescent="0.35">
      <c r="D708" s="134"/>
      <c r="E708" s="134"/>
      <c r="F708" s="134"/>
      <c r="G708" s="134"/>
      <c r="H708" s="134"/>
      <c r="I708" s="134"/>
      <c r="J708" s="134"/>
      <c r="K708" s="134"/>
      <c r="L708" s="134"/>
    </row>
    <row r="709" spans="4:12" x14ac:dyDescent="0.35">
      <c r="D709" s="134"/>
      <c r="E709" s="134"/>
      <c r="F709" s="134"/>
      <c r="G709" s="134"/>
      <c r="H709" s="134"/>
      <c r="I709" s="134"/>
      <c r="J709" s="134"/>
      <c r="K709" s="134"/>
      <c r="L709" s="134"/>
    </row>
    <row r="710" spans="4:12" x14ac:dyDescent="0.35">
      <c r="D710" s="134"/>
      <c r="E710" s="134"/>
      <c r="F710" s="134"/>
      <c r="G710" s="134"/>
      <c r="H710" s="134"/>
      <c r="I710" s="134"/>
      <c r="J710" s="134"/>
      <c r="K710" s="134"/>
      <c r="L710" s="134"/>
    </row>
    <row r="711" spans="4:12" x14ac:dyDescent="0.35">
      <c r="D711" s="134"/>
      <c r="E711" s="134"/>
      <c r="F711" s="134"/>
      <c r="G711" s="134"/>
      <c r="H711" s="134"/>
      <c r="I711" s="134"/>
      <c r="J711" s="134"/>
      <c r="K711" s="134"/>
      <c r="L711" s="134"/>
    </row>
    <row r="712" spans="4:12" x14ac:dyDescent="0.35">
      <c r="D712" s="134"/>
      <c r="E712" s="134"/>
      <c r="F712" s="134"/>
      <c r="G712" s="134"/>
      <c r="H712" s="134"/>
      <c r="I712" s="134"/>
      <c r="J712" s="134"/>
      <c r="K712" s="134"/>
      <c r="L712" s="134"/>
    </row>
    <row r="713" spans="4:12" x14ac:dyDescent="0.35">
      <c r="D713" s="134"/>
      <c r="E713" s="134"/>
      <c r="F713" s="134"/>
      <c r="G713" s="134"/>
      <c r="H713" s="134"/>
      <c r="I713" s="134"/>
      <c r="J713" s="134"/>
      <c r="K713" s="134"/>
      <c r="L713" s="134"/>
    </row>
    <row r="714" spans="4:12" x14ac:dyDescent="0.35">
      <c r="D714" s="134"/>
      <c r="E714" s="134"/>
      <c r="F714" s="134"/>
      <c r="G714" s="134"/>
      <c r="H714" s="134"/>
      <c r="I714" s="134"/>
      <c r="J714" s="134"/>
      <c r="K714" s="134"/>
      <c r="L714" s="134"/>
    </row>
    <row r="715" spans="4:12" x14ac:dyDescent="0.35">
      <c r="D715" s="134"/>
      <c r="E715" s="134"/>
      <c r="F715" s="134"/>
      <c r="G715" s="134"/>
      <c r="H715" s="134"/>
      <c r="I715" s="134"/>
      <c r="J715" s="134"/>
      <c r="K715" s="134"/>
      <c r="L715" s="134"/>
    </row>
    <row r="716" spans="4:12" x14ac:dyDescent="0.35">
      <c r="D716" s="134"/>
      <c r="E716" s="134"/>
      <c r="F716" s="134"/>
      <c r="G716" s="134"/>
      <c r="H716" s="134"/>
      <c r="I716" s="134"/>
      <c r="J716" s="134"/>
      <c r="K716" s="134"/>
      <c r="L716" s="134"/>
    </row>
    <row r="717" spans="4:12" x14ac:dyDescent="0.35">
      <c r="D717" s="134"/>
      <c r="E717" s="134"/>
      <c r="F717" s="134"/>
      <c r="G717" s="134"/>
      <c r="H717" s="134"/>
      <c r="I717" s="134"/>
      <c r="J717" s="134"/>
      <c r="K717" s="134"/>
      <c r="L717" s="134"/>
    </row>
    <row r="718" spans="4:12" x14ac:dyDescent="0.35">
      <c r="D718" s="134"/>
      <c r="E718" s="134"/>
      <c r="F718" s="134"/>
      <c r="G718" s="134"/>
      <c r="H718" s="134"/>
      <c r="I718" s="134"/>
      <c r="J718" s="134"/>
      <c r="K718" s="134"/>
      <c r="L718" s="134"/>
    </row>
    <row r="719" spans="4:12" x14ac:dyDescent="0.35">
      <c r="D719" s="134"/>
      <c r="E719" s="134"/>
      <c r="F719" s="134"/>
      <c r="G719" s="134"/>
      <c r="H719" s="134"/>
      <c r="I719" s="134"/>
      <c r="J719" s="134"/>
      <c r="K719" s="134"/>
      <c r="L719" s="134"/>
    </row>
    <row r="720" spans="4:12" x14ac:dyDescent="0.35">
      <c r="D720" s="134"/>
      <c r="E720" s="134"/>
      <c r="F720" s="134"/>
      <c r="G720" s="134"/>
      <c r="H720" s="134"/>
      <c r="I720" s="134"/>
      <c r="J720" s="134"/>
      <c r="K720" s="134"/>
      <c r="L720" s="134"/>
    </row>
    <row r="721" spans="4:12" x14ac:dyDescent="0.35">
      <c r="D721" s="134"/>
      <c r="E721" s="134"/>
      <c r="F721" s="134"/>
      <c r="G721" s="134"/>
      <c r="H721" s="134"/>
      <c r="I721" s="134"/>
      <c r="J721" s="134"/>
      <c r="K721" s="134"/>
      <c r="L721" s="134"/>
    </row>
    <row r="722" spans="4:12" x14ac:dyDescent="0.35">
      <c r="D722" s="134"/>
      <c r="E722" s="134"/>
      <c r="F722" s="134"/>
      <c r="G722" s="134"/>
      <c r="H722" s="134"/>
      <c r="I722" s="134"/>
      <c r="J722" s="134"/>
      <c r="K722" s="134"/>
      <c r="L722" s="134"/>
    </row>
    <row r="723" spans="4:12" x14ac:dyDescent="0.35">
      <c r="D723" s="134"/>
      <c r="E723" s="134"/>
      <c r="F723" s="134"/>
      <c r="G723" s="134"/>
      <c r="H723" s="134"/>
      <c r="I723" s="134"/>
      <c r="J723" s="134"/>
      <c r="K723" s="134"/>
      <c r="L723" s="134"/>
    </row>
    <row r="724" spans="4:12" x14ac:dyDescent="0.35">
      <c r="D724" s="134"/>
      <c r="E724" s="134"/>
      <c r="F724" s="134"/>
      <c r="G724" s="134"/>
      <c r="H724" s="134"/>
      <c r="I724" s="134"/>
      <c r="J724" s="134"/>
      <c r="K724" s="134"/>
      <c r="L724" s="134"/>
    </row>
    <row r="725" spans="4:12" x14ac:dyDescent="0.35">
      <c r="D725" s="134"/>
      <c r="E725" s="134"/>
      <c r="F725" s="134"/>
      <c r="G725" s="134"/>
      <c r="H725" s="134"/>
      <c r="I725" s="134"/>
      <c r="J725" s="134"/>
      <c r="K725" s="134"/>
      <c r="L725" s="134"/>
    </row>
    <row r="726" spans="4:12" x14ac:dyDescent="0.35">
      <c r="D726" s="134"/>
      <c r="E726" s="134"/>
      <c r="F726" s="134"/>
      <c r="G726" s="134"/>
      <c r="H726" s="134"/>
      <c r="I726" s="134"/>
      <c r="J726" s="134"/>
      <c r="K726" s="134"/>
      <c r="L726" s="134"/>
    </row>
    <row r="727" spans="4:12" x14ac:dyDescent="0.35">
      <c r="D727" s="134"/>
      <c r="E727" s="134"/>
      <c r="F727" s="134"/>
      <c r="G727" s="134"/>
      <c r="H727" s="134"/>
      <c r="I727" s="134"/>
      <c r="J727" s="134"/>
      <c r="K727" s="134"/>
      <c r="L727" s="134"/>
    </row>
    <row r="728" spans="4:12" x14ac:dyDescent="0.35">
      <c r="D728" s="134"/>
      <c r="E728" s="134"/>
      <c r="F728" s="134"/>
      <c r="G728" s="134"/>
      <c r="H728" s="134"/>
      <c r="I728" s="134"/>
      <c r="J728" s="134"/>
      <c r="K728" s="134"/>
      <c r="L728" s="134"/>
    </row>
    <row r="729" spans="4:12" x14ac:dyDescent="0.35">
      <c r="D729" s="134"/>
      <c r="E729" s="134"/>
      <c r="F729" s="134"/>
      <c r="G729" s="134"/>
      <c r="H729" s="134"/>
      <c r="I729" s="134"/>
      <c r="J729" s="134"/>
      <c r="K729" s="134"/>
      <c r="L729" s="134"/>
    </row>
    <row r="730" spans="4:12" x14ac:dyDescent="0.35">
      <c r="D730" s="134"/>
      <c r="E730" s="134"/>
      <c r="F730" s="134"/>
      <c r="G730" s="134"/>
      <c r="H730" s="134"/>
      <c r="I730" s="134"/>
      <c r="J730" s="134"/>
      <c r="K730" s="134"/>
      <c r="L730" s="134"/>
    </row>
    <row r="731" spans="4:12" x14ac:dyDescent="0.35">
      <c r="D731" s="134"/>
      <c r="E731" s="134"/>
      <c r="F731" s="134"/>
      <c r="G731" s="134"/>
      <c r="H731" s="134"/>
      <c r="I731" s="134"/>
      <c r="J731" s="134"/>
      <c r="K731" s="134"/>
      <c r="L731" s="134"/>
    </row>
    <row r="732" spans="4:12" x14ac:dyDescent="0.35">
      <c r="D732" s="134"/>
      <c r="E732" s="134"/>
      <c r="F732" s="134"/>
      <c r="G732" s="134"/>
      <c r="H732" s="134"/>
      <c r="I732" s="134"/>
      <c r="J732" s="134"/>
      <c r="K732" s="134"/>
      <c r="L732" s="134"/>
    </row>
    <row r="733" spans="4:12" x14ac:dyDescent="0.35">
      <c r="D733" s="134"/>
      <c r="E733" s="134"/>
      <c r="F733" s="134"/>
      <c r="G733" s="134"/>
      <c r="H733" s="134"/>
      <c r="I733" s="134"/>
      <c r="J733" s="134"/>
      <c r="K733" s="134"/>
      <c r="L733" s="134"/>
    </row>
    <row r="734" spans="4:12" x14ac:dyDescent="0.35">
      <c r="D734" s="134"/>
      <c r="E734" s="134"/>
      <c r="F734" s="134"/>
      <c r="G734" s="134"/>
      <c r="H734" s="134"/>
      <c r="I734" s="134"/>
      <c r="J734" s="134"/>
      <c r="K734" s="134"/>
      <c r="L734" s="134"/>
    </row>
    <row r="735" spans="4:12" x14ac:dyDescent="0.35">
      <c r="D735" s="134"/>
      <c r="E735" s="134"/>
      <c r="F735" s="134"/>
      <c r="G735" s="134"/>
      <c r="H735" s="134"/>
      <c r="I735" s="134"/>
      <c r="J735" s="134"/>
      <c r="K735" s="134"/>
      <c r="L735" s="134"/>
    </row>
    <row r="736" spans="4:12" x14ac:dyDescent="0.35">
      <c r="D736" s="134"/>
      <c r="E736" s="134"/>
      <c r="F736" s="134"/>
      <c r="G736" s="134"/>
      <c r="H736" s="134"/>
      <c r="I736" s="134"/>
      <c r="J736" s="134"/>
      <c r="K736" s="134"/>
      <c r="L736" s="134"/>
    </row>
    <row r="737" spans="4:12" x14ac:dyDescent="0.35">
      <c r="D737" s="134"/>
      <c r="E737" s="134"/>
      <c r="F737" s="134"/>
      <c r="G737" s="134"/>
      <c r="H737" s="134"/>
      <c r="I737" s="134"/>
      <c r="J737" s="134"/>
      <c r="K737" s="134"/>
      <c r="L737" s="134"/>
    </row>
    <row r="738" spans="4:12" x14ac:dyDescent="0.35">
      <c r="D738" s="134"/>
      <c r="E738" s="134"/>
      <c r="F738" s="134"/>
      <c r="G738" s="134"/>
      <c r="H738" s="134"/>
      <c r="I738" s="134"/>
      <c r="J738" s="134"/>
      <c r="K738" s="134"/>
      <c r="L738" s="134"/>
    </row>
    <row r="739" spans="4:12" x14ac:dyDescent="0.35">
      <c r="D739" s="134"/>
      <c r="E739" s="134"/>
      <c r="F739" s="134"/>
      <c r="G739" s="134"/>
      <c r="H739" s="134"/>
      <c r="I739" s="134"/>
      <c r="J739" s="134"/>
      <c r="K739" s="134"/>
      <c r="L739" s="134"/>
    </row>
    <row r="740" spans="4:12" x14ac:dyDescent="0.35">
      <c r="D740" s="134"/>
      <c r="E740" s="134"/>
      <c r="F740" s="134"/>
      <c r="G740" s="134"/>
      <c r="H740" s="134"/>
      <c r="I740" s="134"/>
      <c r="J740" s="134"/>
      <c r="K740" s="134"/>
      <c r="L740" s="134"/>
    </row>
    <row r="741" spans="4:12" x14ac:dyDescent="0.35">
      <c r="D741" s="134"/>
      <c r="E741" s="134"/>
      <c r="F741" s="134"/>
      <c r="G741" s="134"/>
      <c r="H741" s="134"/>
      <c r="I741" s="134"/>
      <c r="J741" s="134"/>
      <c r="K741" s="134"/>
      <c r="L741" s="134"/>
    </row>
    <row r="742" spans="4:12" x14ac:dyDescent="0.35">
      <c r="D742" s="134"/>
      <c r="E742" s="134"/>
      <c r="F742" s="134"/>
      <c r="G742" s="134"/>
      <c r="H742" s="134"/>
      <c r="I742" s="134"/>
      <c r="J742" s="134"/>
      <c r="K742" s="134"/>
      <c r="L742" s="134"/>
    </row>
    <row r="743" spans="4:12" x14ac:dyDescent="0.35">
      <c r="D743" s="134"/>
      <c r="E743" s="134"/>
      <c r="F743" s="134"/>
      <c r="G743" s="134"/>
      <c r="H743" s="134"/>
      <c r="I743" s="134"/>
      <c r="J743" s="134"/>
      <c r="K743" s="134"/>
      <c r="L743" s="134"/>
    </row>
    <row r="744" spans="4:12" x14ac:dyDescent="0.35">
      <c r="D744" s="134"/>
      <c r="E744" s="134"/>
      <c r="F744" s="134"/>
      <c r="G744" s="134"/>
      <c r="H744" s="134"/>
      <c r="I744" s="134"/>
      <c r="J744" s="134"/>
      <c r="K744" s="134"/>
      <c r="L744" s="134"/>
    </row>
    <row r="745" spans="4:12" x14ac:dyDescent="0.35">
      <c r="D745" s="134"/>
      <c r="E745" s="134"/>
      <c r="F745" s="134"/>
      <c r="G745" s="134"/>
      <c r="H745" s="134"/>
      <c r="I745" s="134"/>
      <c r="J745" s="134"/>
      <c r="K745" s="134"/>
      <c r="L745" s="134"/>
    </row>
    <row r="746" spans="4:12" x14ac:dyDescent="0.35">
      <c r="D746" s="134"/>
      <c r="E746" s="134"/>
      <c r="F746" s="134"/>
      <c r="G746" s="134"/>
      <c r="H746" s="134"/>
      <c r="I746" s="134"/>
      <c r="J746" s="134"/>
      <c r="K746" s="134"/>
      <c r="L746" s="134"/>
    </row>
    <row r="747" spans="4:12" x14ac:dyDescent="0.35">
      <c r="D747" s="134"/>
      <c r="E747" s="134"/>
      <c r="F747" s="134"/>
      <c r="G747" s="134"/>
      <c r="H747" s="134"/>
      <c r="I747" s="134"/>
      <c r="J747" s="134"/>
      <c r="K747" s="134"/>
      <c r="L747" s="134"/>
    </row>
    <row r="748" spans="4:12" x14ac:dyDescent="0.35">
      <c r="D748" s="134"/>
      <c r="E748" s="134"/>
      <c r="F748" s="134"/>
      <c r="G748" s="134"/>
      <c r="H748" s="134"/>
      <c r="I748" s="134"/>
      <c r="J748" s="134"/>
      <c r="K748" s="134"/>
      <c r="L748" s="134"/>
    </row>
    <row r="749" spans="4:12" x14ac:dyDescent="0.35">
      <c r="D749" s="134"/>
      <c r="E749" s="134"/>
      <c r="F749" s="134"/>
      <c r="G749" s="134"/>
      <c r="H749" s="134"/>
      <c r="I749" s="134"/>
      <c r="J749" s="134"/>
      <c r="K749" s="134"/>
      <c r="L749" s="134"/>
    </row>
    <row r="750" spans="4:12" x14ac:dyDescent="0.35">
      <c r="D750" s="134"/>
      <c r="E750" s="134"/>
      <c r="F750" s="134"/>
      <c r="G750" s="134"/>
      <c r="H750" s="134"/>
      <c r="I750" s="134"/>
      <c r="J750" s="134"/>
      <c r="K750" s="134"/>
      <c r="L750" s="134"/>
    </row>
    <row r="751" spans="4:12" x14ac:dyDescent="0.35">
      <c r="D751" s="134"/>
      <c r="E751" s="134"/>
      <c r="F751" s="134"/>
      <c r="G751" s="134"/>
      <c r="H751" s="134"/>
      <c r="I751" s="134"/>
      <c r="J751" s="134"/>
      <c r="K751" s="134"/>
      <c r="L751" s="134"/>
    </row>
    <row r="752" spans="4:12" x14ac:dyDescent="0.35">
      <c r="D752" s="134"/>
      <c r="E752" s="134"/>
      <c r="F752" s="134"/>
      <c r="G752" s="134"/>
      <c r="H752" s="134"/>
      <c r="I752" s="134"/>
      <c r="J752" s="134"/>
      <c r="K752" s="134"/>
      <c r="L752" s="134"/>
    </row>
    <row r="753" spans="4:12" x14ac:dyDescent="0.35">
      <c r="D753" s="134"/>
      <c r="E753" s="134"/>
      <c r="F753" s="134"/>
      <c r="G753" s="134"/>
      <c r="H753" s="134"/>
      <c r="I753" s="134"/>
      <c r="J753" s="134"/>
      <c r="K753" s="134"/>
      <c r="L753" s="134"/>
    </row>
    <row r="754" spans="4:12" x14ac:dyDescent="0.35">
      <c r="D754" s="134"/>
      <c r="E754" s="134"/>
      <c r="F754" s="134"/>
      <c r="G754" s="134"/>
      <c r="H754" s="134"/>
      <c r="I754" s="134"/>
      <c r="J754" s="134"/>
      <c r="K754" s="134"/>
      <c r="L754" s="134"/>
    </row>
    <row r="755" spans="4:12" x14ac:dyDescent="0.35">
      <c r="D755" s="134"/>
      <c r="E755" s="134"/>
      <c r="F755" s="134"/>
      <c r="G755" s="134"/>
      <c r="H755" s="134"/>
      <c r="I755" s="134"/>
      <c r="J755" s="134"/>
      <c r="K755" s="134"/>
      <c r="L755" s="134"/>
    </row>
    <row r="756" spans="4:12" x14ac:dyDescent="0.35">
      <c r="D756" s="134"/>
      <c r="E756" s="134"/>
      <c r="F756" s="134"/>
      <c r="G756" s="134"/>
      <c r="H756" s="134"/>
      <c r="I756" s="134"/>
      <c r="J756" s="134"/>
      <c r="K756" s="134"/>
      <c r="L756" s="134"/>
    </row>
    <row r="757" spans="4:12" x14ac:dyDescent="0.35">
      <c r="D757" s="134"/>
      <c r="E757" s="134"/>
      <c r="F757" s="134"/>
      <c r="G757" s="134"/>
      <c r="H757" s="134"/>
      <c r="I757" s="134"/>
      <c r="J757" s="134"/>
      <c r="K757" s="134"/>
      <c r="L757" s="134"/>
    </row>
    <row r="758" spans="4:12" x14ac:dyDescent="0.35">
      <c r="D758" s="134"/>
      <c r="E758" s="134"/>
      <c r="F758" s="134"/>
      <c r="G758" s="134"/>
      <c r="H758" s="134"/>
      <c r="I758" s="134"/>
      <c r="J758" s="134"/>
      <c r="K758" s="134"/>
      <c r="L758" s="134"/>
    </row>
    <row r="759" spans="4:12" x14ac:dyDescent="0.35">
      <c r="D759" s="134"/>
      <c r="E759" s="134"/>
      <c r="F759" s="134"/>
      <c r="G759" s="134"/>
      <c r="H759" s="134"/>
      <c r="I759" s="134"/>
      <c r="J759" s="134"/>
      <c r="K759" s="134"/>
      <c r="L759" s="134"/>
    </row>
    <row r="760" spans="4:12" x14ac:dyDescent="0.35">
      <c r="D760" s="134"/>
      <c r="E760" s="134"/>
      <c r="F760" s="134"/>
      <c r="G760" s="134"/>
      <c r="H760" s="134"/>
      <c r="I760" s="134"/>
      <c r="J760" s="134"/>
      <c r="K760" s="134"/>
      <c r="L760" s="134"/>
    </row>
    <row r="761" spans="4:12" x14ac:dyDescent="0.35">
      <c r="D761" s="134"/>
      <c r="E761" s="134"/>
      <c r="F761" s="134"/>
      <c r="G761" s="134"/>
      <c r="H761" s="134"/>
      <c r="I761" s="134"/>
      <c r="J761" s="134"/>
      <c r="K761" s="134"/>
      <c r="L761" s="134"/>
    </row>
    <row r="762" spans="4:12" x14ac:dyDescent="0.35">
      <c r="D762" s="134"/>
      <c r="E762" s="134"/>
      <c r="F762" s="134"/>
      <c r="G762" s="134"/>
      <c r="H762" s="134"/>
      <c r="I762" s="134"/>
      <c r="J762" s="134"/>
      <c r="K762" s="134"/>
      <c r="L762" s="134"/>
    </row>
    <row r="763" spans="4:12" x14ac:dyDescent="0.35">
      <c r="D763" s="134"/>
      <c r="E763" s="134"/>
      <c r="F763" s="134"/>
      <c r="G763" s="134"/>
      <c r="H763" s="134"/>
      <c r="I763" s="134"/>
      <c r="J763" s="134"/>
      <c r="K763" s="134"/>
      <c r="L763" s="134"/>
    </row>
    <row r="764" spans="4:12" x14ac:dyDescent="0.35">
      <c r="D764" s="134"/>
      <c r="E764" s="134"/>
      <c r="F764" s="134"/>
      <c r="G764" s="134"/>
      <c r="H764" s="134"/>
      <c r="I764" s="134"/>
      <c r="J764" s="134"/>
      <c r="K764" s="134"/>
      <c r="L764" s="134"/>
    </row>
    <row r="765" spans="4:12" x14ac:dyDescent="0.35">
      <c r="D765" s="134"/>
      <c r="E765" s="134"/>
      <c r="F765" s="134"/>
      <c r="G765" s="134"/>
      <c r="H765" s="134"/>
      <c r="I765" s="134"/>
      <c r="J765" s="134"/>
      <c r="K765" s="134"/>
      <c r="L765" s="134"/>
    </row>
    <row r="766" spans="4:12" x14ac:dyDescent="0.35">
      <c r="D766" s="134"/>
      <c r="E766" s="134"/>
      <c r="F766" s="134"/>
      <c r="G766" s="134"/>
      <c r="H766" s="134"/>
      <c r="I766" s="134"/>
      <c r="J766" s="134"/>
      <c r="K766" s="134"/>
      <c r="L766" s="134"/>
    </row>
    <row r="767" spans="4:12" x14ac:dyDescent="0.35">
      <c r="D767" s="134"/>
      <c r="E767" s="134"/>
      <c r="F767" s="134"/>
      <c r="G767" s="134"/>
      <c r="H767" s="134"/>
      <c r="I767" s="134"/>
      <c r="J767" s="134"/>
      <c r="K767" s="134"/>
      <c r="L767" s="134"/>
    </row>
    <row r="768" spans="4:12" x14ac:dyDescent="0.35">
      <c r="D768" s="134"/>
      <c r="E768" s="134"/>
      <c r="F768" s="134"/>
      <c r="G768" s="134"/>
      <c r="H768" s="134"/>
      <c r="I768" s="134"/>
      <c r="J768" s="134"/>
      <c r="K768" s="134"/>
      <c r="L768" s="134"/>
    </row>
    <row r="769" spans="4:12" x14ac:dyDescent="0.35">
      <c r="D769" s="134"/>
      <c r="E769" s="134"/>
      <c r="F769" s="134"/>
      <c r="G769" s="134"/>
      <c r="H769" s="134"/>
      <c r="I769" s="134"/>
      <c r="J769" s="134"/>
      <c r="K769" s="134"/>
      <c r="L769" s="134"/>
    </row>
    <row r="770" spans="4:12" x14ac:dyDescent="0.35">
      <c r="D770" s="134"/>
      <c r="E770" s="134"/>
      <c r="F770" s="134"/>
      <c r="G770" s="134"/>
      <c r="H770" s="134"/>
      <c r="I770" s="134"/>
      <c r="J770" s="134"/>
      <c r="K770" s="134"/>
      <c r="L770" s="134"/>
    </row>
    <row r="771" spans="4:12" x14ac:dyDescent="0.35">
      <c r="D771" s="134"/>
      <c r="E771" s="134"/>
      <c r="F771" s="134"/>
      <c r="G771" s="134"/>
      <c r="H771" s="134"/>
      <c r="I771" s="134"/>
      <c r="J771" s="134"/>
      <c r="K771" s="134"/>
      <c r="L771" s="134"/>
    </row>
    <row r="772" spans="4:12" x14ac:dyDescent="0.35">
      <c r="D772" s="134"/>
      <c r="E772" s="134"/>
      <c r="F772" s="134"/>
      <c r="G772" s="134"/>
      <c r="H772" s="134"/>
      <c r="I772" s="134"/>
      <c r="J772" s="134"/>
      <c r="K772" s="134"/>
      <c r="L772" s="134"/>
    </row>
    <row r="773" spans="4:12" x14ac:dyDescent="0.35">
      <c r="D773" s="134"/>
      <c r="E773" s="134"/>
      <c r="F773" s="134"/>
      <c r="G773" s="134"/>
      <c r="H773" s="134"/>
      <c r="I773" s="134"/>
      <c r="J773" s="134"/>
      <c r="K773" s="134"/>
      <c r="L773" s="134"/>
    </row>
    <row r="774" spans="4:12" x14ac:dyDescent="0.35">
      <c r="D774" s="134"/>
      <c r="E774" s="134"/>
      <c r="F774" s="134"/>
      <c r="G774" s="134"/>
      <c r="H774" s="134"/>
      <c r="I774" s="134"/>
      <c r="J774" s="134"/>
      <c r="K774" s="134"/>
      <c r="L774" s="134"/>
    </row>
    <row r="775" spans="4:12" x14ac:dyDescent="0.35">
      <c r="D775" s="134"/>
      <c r="E775" s="134"/>
      <c r="F775" s="134"/>
      <c r="G775" s="134"/>
      <c r="H775" s="134"/>
      <c r="I775" s="134"/>
      <c r="J775" s="134"/>
      <c r="K775" s="134"/>
      <c r="L775" s="134"/>
    </row>
    <row r="776" spans="4:12" x14ac:dyDescent="0.35">
      <c r="D776" s="134"/>
      <c r="E776" s="134"/>
      <c r="F776" s="134"/>
      <c r="G776" s="134"/>
      <c r="H776" s="134"/>
      <c r="I776" s="134"/>
      <c r="J776" s="134"/>
      <c r="K776" s="134"/>
      <c r="L776" s="134"/>
    </row>
    <row r="777" spans="4:12" x14ac:dyDescent="0.35">
      <c r="D777" s="134"/>
      <c r="E777" s="134"/>
      <c r="F777" s="134"/>
      <c r="G777" s="134"/>
      <c r="H777" s="134"/>
      <c r="I777" s="134"/>
      <c r="J777" s="134"/>
      <c r="K777" s="134"/>
      <c r="L777" s="134"/>
    </row>
    <row r="778" spans="4:12" x14ac:dyDescent="0.35">
      <c r="D778" s="134"/>
      <c r="E778" s="134"/>
      <c r="F778" s="134"/>
      <c r="G778" s="134"/>
      <c r="H778" s="134"/>
      <c r="I778" s="134"/>
      <c r="J778" s="134"/>
      <c r="K778" s="134"/>
      <c r="L778" s="134"/>
    </row>
    <row r="779" spans="4:12" x14ac:dyDescent="0.35">
      <c r="D779" s="134"/>
      <c r="E779" s="134"/>
      <c r="F779" s="134"/>
      <c r="G779" s="134"/>
      <c r="H779" s="134"/>
      <c r="I779" s="134"/>
      <c r="J779" s="134"/>
      <c r="K779" s="134"/>
      <c r="L779" s="134"/>
    </row>
    <row r="780" spans="4:12" x14ac:dyDescent="0.35">
      <c r="D780" s="134"/>
      <c r="E780" s="134"/>
      <c r="F780" s="134"/>
      <c r="G780" s="134"/>
      <c r="H780" s="134"/>
      <c r="I780" s="134"/>
      <c r="J780" s="134"/>
      <c r="K780" s="134"/>
      <c r="L780" s="134"/>
    </row>
    <row r="781" spans="4:12" x14ac:dyDescent="0.35">
      <c r="D781" s="134"/>
      <c r="E781" s="134"/>
      <c r="F781" s="134"/>
      <c r="G781" s="134"/>
      <c r="H781" s="134"/>
      <c r="I781" s="134"/>
      <c r="J781" s="134"/>
      <c r="K781" s="134"/>
      <c r="L781" s="134"/>
    </row>
    <row r="782" spans="4:12" x14ac:dyDescent="0.35">
      <c r="D782" s="134"/>
      <c r="E782" s="134"/>
      <c r="F782" s="134"/>
      <c r="G782" s="134"/>
      <c r="H782" s="134"/>
      <c r="I782" s="134"/>
      <c r="J782" s="134"/>
      <c r="K782" s="134"/>
      <c r="L782" s="134"/>
    </row>
    <row r="783" spans="4:12" x14ac:dyDescent="0.35">
      <c r="D783" s="134"/>
      <c r="E783" s="134"/>
      <c r="F783" s="134"/>
      <c r="G783" s="134"/>
      <c r="H783" s="134"/>
      <c r="I783" s="134"/>
      <c r="J783" s="134"/>
      <c r="K783" s="134"/>
      <c r="L783" s="134"/>
    </row>
    <row r="784" spans="4:12" x14ac:dyDescent="0.35">
      <c r="D784" s="134"/>
      <c r="E784" s="134"/>
      <c r="F784" s="134"/>
      <c r="G784" s="134"/>
      <c r="H784" s="134"/>
      <c r="I784" s="134"/>
      <c r="J784" s="134"/>
      <c r="K784" s="134"/>
      <c r="L784" s="134"/>
    </row>
    <row r="785" spans="4:12" x14ac:dyDescent="0.35">
      <c r="D785" s="134"/>
      <c r="E785" s="134"/>
      <c r="F785" s="134"/>
      <c r="G785" s="134"/>
      <c r="H785" s="134"/>
      <c r="I785" s="134"/>
      <c r="J785" s="134"/>
      <c r="K785" s="134"/>
      <c r="L785" s="134"/>
    </row>
    <row r="786" spans="4:12" x14ac:dyDescent="0.35">
      <c r="D786" s="134"/>
      <c r="E786" s="134"/>
      <c r="F786" s="134"/>
      <c r="G786" s="134"/>
      <c r="H786" s="134"/>
      <c r="I786" s="134"/>
      <c r="J786" s="134"/>
      <c r="K786" s="134"/>
      <c r="L786" s="134"/>
    </row>
    <row r="787" spans="4:12" x14ac:dyDescent="0.35">
      <c r="D787" s="134"/>
      <c r="E787" s="134"/>
      <c r="F787" s="134"/>
      <c r="G787" s="134"/>
      <c r="H787" s="134"/>
      <c r="I787" s="134"/>
      <c r="J787" s="134"/>
      <c r="K787" s="134"/>
      <c r="L787" s="134"/>
    </row>
    <row r="788" spans="4:12" x14ac:dyDescent="0.35">
      <c r="D788" s="134"/>
      <c r="E788" s="134"/>
      <c r="F788" s="134"/>
      <c r="G788" s="134"/>
      <c r="H788" s="134"/>
      <c r="I788" s="134"/>
      <c r="J788" s="134"/>
      <c r="K788" s="134"/>
      <c r="L788" s="134"/>
    </row>
    <row r="789" spans="4:12" x14ac:dyDescent="0.35">
      <c r="D789" s="134"/>
      <c r="E789" s="134"/>
      <c r="F789" s="134"/>
      <c r="G789" s="134"/>
      <c r="H789" s="134"/>
      <c r="I789" s="134"/>
      <c r="J789" s="134"/>
      <c r="K789" s="134"/>
      <c r="L789" s="134"/>
    </row>
    <row r="790" spans="4:12" x14ac:dyDescent="0.35">
      <c r="D790" s="134"/>
      <c r="E790" s="134"/>
      <c r="F790" s="134"/>
      <c r="G790" s="134"/>
      <c r="H790" s="134"/>
      <c r="I790" s="134"/>
      <c r="J790" s="134"/>
      <c r="K790" s="134"/>
      <c r="L790" s="134"/>
    </row>
    <row r="791" spans="4:12" x14ac:dyDescent="0.35">
      <c r="D791" s="134"/>
      <c r="E791" s="134"/>
      <c r="F791" s="134"/>
      <c r="G791" s="134"/>
      <c r="H791" s="134"/>
      <c r="I791" s="134"/>
      <c r="J791" s="134"/>
      <c r="K791" s="134"/>
      <c r="L791" s="134"/>
    </row>
    <row r="792" spans="4:12" x14ac:dyDescent="0.35">
      <c r="D792" s="134"/>
      <c r="E792" s="134"/>
      <c r="F792" s="134"/>
      <c r="G792" s="134"/>
      <c r="H792" s="134"/>
      <c r="I792" s="134"/>
      <c r="J792" s="134"/>
      <c r="K792" s="134"/>
      <c r="L792" s="134"/>
    </row>
    <row r="793" spans="4:12" x14ac:dyDescent="0.35">
      <c r="D793" s="134"/>
      <c r="E793" s="134"/>
      <c r="F793" s="134"/>
      <c r="G793" s="134"/>
      <c r="H793" s="134"/>
      <c r="I793" s="134"/>
      <c r="J793" s="134"/>
      <c r="K793" s="134"/>
      <c r="L793" s="134"/>
    </row>
    <row r="794" spans="4:12" x14ac:dyDescent="0.35">
      <c r="D794" s="134"/>
      <c r="E794" s="134"/>
      <c r="F794" s="134"/>
      <c r="G794" s="134"/>
      <c r="H794" s="134"/>
      <c r="I794" s="134"/>
      <c r="J794" s="134"/>
      <c r="K794" s="134"/>
      <c r="L794" s="134"/>
    </row>
    <row r="795" spans="4:12" x14ac:dyDescent="0.35">
      <c r="D795" s="134"/>
      <c r="E795" s="134"/>
      <c r="F795" s="134"/>
      <c r="G795" s="134"/>
      <c r="H795" s="134"/>
      <c r="I795" s="134"/>
      <c r="J795" s="134"/>
      <c r="K795" s="134"/>
      <c r="L795" s="134"/>
    </row>
    <row r="796" spans="4:12" x14ac:dyDescent="0.35">
      <c r="D796" s="134"/>
      <c r="E796" s="134"/>
      <c r="F796" s="134"/>
      <c r="G796" s="134"/>
      <c r="H796" s="134"/>
      <c r="I796" s="134"/>
      <c r="J796" s="134"/>
      <c r="K796" s="134"/>
      <c r="L796" s="134"/>
    </row>
    <row r="797" spans="4:12" x14ac:dyDescent="0.35">
      <c r="D797" s="134"/>
      <c r="E797" s="134"/>
      <c r="F797" s="134"/>
      <c r="G797" s="134"/>
      <c r="H797" s="134"/>
      <c r="I797" s="134"/>
      <c r="J797" s="134"/>
      <c r="K797" s="134"/>
      <c r="L797" s="134"/>
    </row>
    <row r="798" spans="4:12" x14ac:dyDescent="0.35">
      <c r="D798" s="134"/>
      <c r="E798" s="134"/>
      <c r="F798" s="134"/>
      <c r="G798" s="134"/>
      <c r="H798" s="134"/>
      <c r="I798" s="134"/>
      <c r="J798" s="134"/>
      <c r="K798" s="134"/>
      <c r="L798" s="134"/>
    </row>
    <row r="799" spans="4:12" x14ac:dyDescent="0.35">
      <c r="D799" s="134"/>
      <c r="E799" s="134"/>
      <c r="F799" s="134"/>
      <c r="G799" s="134"/>
      <c r="H799" s="134"/>
      <c r="I799" s="134"/>
      <c r="J799" s="134"/>
      <c r="K799" s="134"/>
      <c r="L799" s="134"/>
    </row>
    <row r="800" spans="4:12" x14ac:dyDescent="0.35">
      <c r="D800" s="134"/>
      <c r="E800" s="134"/>
      <c r="F800" s="134"/>
      <c r="G800" s="134"/>
      <c r="H800" s="134"/>
      <c r="I800" s="134"/>
      <c r="J800" s="134"/>
      <c r="K800" s="134"/>
      <c r="L800" s="134"/>
    </row>
    <row r="801" spans="4:12" x14ac:dyDescent="0.35">
      <c r="D801" s="134"/>
      <c r="E801" s="134"/>
      <c r="F801" s="134"/>
      <c r="G801" s="134"/>
      <c r="H801" s="134"/>
      <c r="I801" s="134"/>
      <c r="J801" s="134"/>
      <c r="K801" s="134"/>
      <c r="L801" s="134"/>
    </row>
    <row r="802" spans="4:12" x14ac:dyDescent="0.35">
      <c r="D802" s="134"/>
      <c r="E802" s="134"/>
      <c r="F802" s="134"/>
      <c r="G802" s="134"/>
      <c r="H802" s="134"/>
      <c r="I802" s="134"/>
      <c r="J802" s="134"/>
      <c r="K802" s="134"/>
      <c r="L802" s="134"/>
    </row>
    <row r="803" spans="4:12" x14ac:dyDescent="0.35">
      <c r="D803" s="134"/>
      <c r="E803" s="134"/>
      <c r="F803" s="134"/>
      <c r="G803" s="134"/>
      <c r="H803" s="134"/>
      <c r="I803" s="134"/>
      <c r="J803" s="134"/>
      <c r="K803" s="134"/>
      <c r="L803" s="134"/>
    </row>
    <row r="804" spans="4:12" x14ac:dyDescent="0.35">
      <c r="D804" s="134"/>
      <c r="E804" s="134"/>
      <c r="F804" s="134"/>
      <c r="G804" s="134"/>
      <c r="H804" s="134"/>
      <c r="I804" s="134"/>
      <c r="J804" s="134"/>
      <c r="K804" s="134"/>
      <c r="L804" s="134"/>
    </row>
    <row r="805" spans="4:12" x14ac:dyDescent="0.35">
      <c r="D805" s="134"/>
      <c r="E805" s="134"/>
      <c r="F805" s="134"/>
      <c r="G805" s="134"/>
      <c r="H805" s="134"/>
      <c r="I805" s="134"/>
      <c r="J805" s="134"/>
      <c r="K805" s="134"/>
      <c r="L805" s="134"/>
    </row>
    <row r="806" spans="4:12" x14ac:dyDescent="0.35">
      <c r="D806" s="134"/>
      <c r="E806" s="134"/>
      <c r="F806" s="134"/>
      <c r="G806" s="134"/>
      <c r="H806" s="134"/>
      <c r="I806" s="134"/>
      <c r="J806" s="134"/>
      <c r="K806" s="134"/>
      <c r="L806" s="134"/>
    </row>
    <row r="807" spans="4:12" x14ac:dyDescent="0.35">
      <c r="D807" s="134"/>
      <c r="E807" s="134"/>
      <c r="F807" s="134"/>
      <c r="G807" s="134"/>
      <c r="H807" s="134"/>
      <c r="I807" s="134"/>
      <c r="J807" s="134"/>
      <c r="K807" s="134"/>
      <c r="L807" s="134"/>
    </row>
    <row r="808" spans="4:12" x14ac:dyDescent="0.35">
      <c r="D808" s="134"/>
      <c r="E808" s="134"/>
      <c r="F808" s="134"/>
      <c r="G808" s="134"/>
      <c r="H808" s="134"/>
      <c r="I808" s="134"/>
      <c r="J808" s="134"/>
      <c r="K808" s="134"/>
      <c r="L808" s="134"/>
    </row>
    <row r="809" spans="4:12" x14ac:dyDescent="0.35">
      <c r="D809" s="134"/>
      <c r="E809" s="134"/>
      <c r="F809" s="134"/>
      <c r="G809" s="134"/>
      <c r="H809" s="134"/>
      <c r="I809" s="134"/>
      <c r="J809" s="134"/>
      <c r="K809" s="134"/>
      <c r="L809" s="134"/>
    </row>
    <row r="810" spans="4:12" x14ac:dyDescent="0.35">
      <c r="D810" s="134"/>
      <c r="E810" s="134"/>
      <c r="F810" s="134"/>
      <c r="G810" s="134"/>
      <c r="H810" s="134"/>
      <c r="I810" s="134"/>
      <c r="J810" s="134"/>
      <c r="K810" s="134"/>
      <c r="L810" s="134"/>
    </row>
    <row r="811" spans="4:12" x14ac:dyDescent="0.35">
      <c r="D811" s="134"/>
      <c r="E811" s="134"/>
      <c r="F811" s="134"/>
      <c r="G811" s="134"/>
      <c r="H811" s="134"/>
      <c r="I811" s="134"/>
      <c r="J811" s="134"/>
      <c r="K811" s="134"/>
      <c r="L811" s="134"/>
    </row>
    <row r="812" spans="4:12" x14ac:dyDescent="0.35">
      <c r="D812" s="134"/>
      <c r="E812" s="134"/>
      <c r="F812" s="134"/>
      <c r="G812" s="134"/>
      <c r="H812" s="134"/>
      <c r="I812" s="134"/>
      <c r="J812" s="134"/>
      <c r="K812" s="134"/>
      <c r="L812" s="134"/>
    </row>
    <row r="813" spans="4:12" x14ac:dyDescent="0.35">
      <c r="D813" s="134"/>
      <c r="E813" s="134"/>
      <c r="F813" s="134"/>
      <c r="G813" s="134"/>
      <c r="H813" s="134"/>
      <c r="I813" s="134"/>
      <c r="J813" s="134"/>
      <c r="K813" s="134"/>
      <c r="L813" s="134"/>
    </row>
    <row r="814" spans="4:12" x14ac:dyDescent="0.35">
      <c r="D814" s="134"/>
      <c r="E814" s="134"/>
      <c r="F814" s="134"/>
      <c r="G814" s="134"/>
      <c r="H814" s="134"/>
      <c r="I814" s="134"/>
      <c r="J814" s="134"/>
      <c r="K814" s="134"/>
      <c r="L814" s="134"/>
    </row>
    <row r="815" spans="4:12" x14ac:dyDescent="0.35">
      <c r="D815" s="134"/>
      <c r="E815" s="134"/>
      <c r="F815" s="134"/>
      <c r="G815" s="134"/>
      <c r="H815" s="134"/>
      <c r="I815" s="134"/>
      <c r="J815" s="134"/>
      <c r="K815" s="134"/>
      <c r="L815" s="134"/>
    </row>
    <row r="816" spans="4:12" x14ac:dyDescent="0.35">
      <c r="D816" s="134"/>
      <c r="E816" s="134"/>
      <c r="F816" s="134"/>
      <c r="G816" s="134"/>
      <c r="H816" s="134"/>
      <c r="I816" s="134"/>
      <c r="J816" s="134"/>
      <c r="K816" s="134"/>
      <c r="L816" s="134"/>
    </row>
    <row r="817" spans="4:12" x14ac:dyDescent="0.35">
      <c r="D817" s="134"/>
      <c r="E817" s="134"/>
      <c r="F817" s="134"/>
      <c r="G817" s="134"/>
      <c r="H817" s="134"/>
      <c r="I817" s="134"/>
      <c r="J817" s="134"/>
      <c r="K817" s="134"/>
      <c r="L817" s="134"/>
    </row>
    <row r="818" spans="4:12" x14ac:dyDescent="0.35">
      <c r="D818" s="134"/>
      <c r="E818" s="134"/>
      <c r="F818" s="134"/>
      <c r="G818" s="134"/>
      <c r="H818" s="134"/>
      <c r="I818" s="134"/>
      <c r="J818" s="134"/>
      <c r="K818" s="134"/>
      <c r="L818" s="134"/>
    </row>
    <row r="819" spans="4:12" x14ac:dyDescent="0.35">
      <c r="D819" s="134"/>
      <c r="E819" s="134"/>
      <c r="F819" s="134"/>
      <c r="G819" s="134"/>
      <c r="H819" s="134"/>
      <c r="I819" s="134"/>
      <c r="J819" s="134"/>
      <c r="K819" s="134"/>
      <c r="L819" s="134"/>
    </row>
    <row r="820" spans="4:12" x14ac:dyDescent="0.35">
      <c r="D820" s="134"/>
      <c r="E820" s="134"/>
      <c r="F820" s="134"/>
      <c r="G820" s="134"/>
      <c r="H820" s="134"/>
      <c r="I820" s="134"/>
      <c r="J820" s="134"/>
      <c r="K820" s="134"/>
      <c r="L820" s="134"/>
    </row>
    <row r="821" spans="4:12" x14ac:dyDescent="0.35">
      <c r="D821" s="134"/>
      <c r="E821" s="134"/>
      <c r="F821" s="134"/>
      <c r="G821" s="134"/>
      <c r="H821" s="134"/>
      <c r="I821" s="134"/>
      <c r="J821" s="134"/>
      <c r="K821" s="134"/>
      <c r="L821" s="134"/>
    </row>
    <row r="822" spans="4:12" x14ac:dyDescent="0.35">
      <c r="D822" s="134"/>
      <c r="E822" s="134"/>
      <c r="F822" s="134"/>
      <c r="G822" s="134"/>
      <c r="H822" s="134"/>
      <c r="I822" s="134"/>
      <c r="J822" s="134"/>
      <c r="K822" s="134"/>
      <c r="L822" s="134"/>
    </row>
    <row r="823" spans="4:12" x14ac:dyDescent="0.35">
      <c r="D823" s="134"/>
      <c r="E823" s="134"/>
      <c r="F823" s="134"/>
      <c r="G823" s="134"/>
      <c r="H823" s="134"/>
      <c r="I823" s="134"/>
      <c r="J823" s="134"/>
      <c r="K823" s="134"/>
      <c r="L823" s="134"/>
    </row>
    <row r="824" spans="4:12" x14ac:dyDescent="0.35">
      <c r="D824" s="134"/>
      <c r="E824" s="134"/>
      <c r="F824" s="134"/>
      <c r="G824" s="134"/>
      <c r="H824" s="134"/>
      <c r="I824" s="134"/>
      <c r="J824" s="134"/>
      <c r="K824" s="134"/>
      <c r="L824" s="134"/>
    </row>
    <row r="825" spans="4:12" x14ac:dyDescent="0.35">
      <c r="D825" s="134"/>
      <c r="E825" s="134"/>
      <c r="F825" s="134"/>
      <c r="G825" s="134"/>
      <c r="H825" s="134"/>
      <c r="I825" s="134"/>
      <c r="J825" s="134"/>
      <c r="K825" s="134"/>
      <c r="L825" s="134"/>
    </row>
    <row r="826" spans="4:12" x14ac:dyDescent="0.35">
      <c r="D826" s="134"/>
      <c r="E826" s="134"/>
      <c r="F826" s="134"/>
      <c r="G826" s="134"/>
      <c r="H826" s="134"/>
      <c r="I826" s="134"/>
      <c r="J826" s="134"/>
      <c r="K826" s="134"/>
      <c r="L826" s="134"/>
    </row>
    <row r="827" spans="4:12" x14ac:dyDescent="0.35">
      <c r="D827" s="134"/>
      <c r="E827" s="134"/>
      <c r="F827" s="134"/>
      <c r="G827" s="134"/>
      <c r="H827" s="134"/>
      <c r="I827" s="134"/>
      <c r="J827" s="134"/>
      <c r="K827" s="134"/>
      <c r="L827" s="134"/>
    </row>
    <row r="828" spans="4:12" x14ac:dyDescent="0.35">
      <c r="D828" s="134"/>
      <c r="E828" s="134"/>
      <c r="F828" s="134"/>
      <c r="G828" s="134"/>
      <c r="H828" s="134"/>
      <c r="I828" s="134"/>
      <c r="J828" s="134"/>
      <c r="K828" s="134"/>
      <c r="L828" s="134"/>
    </row>
    <row r="829" spans="4:12" x14ac:dyDescent="0.35">
      <c r="D829" s="134"/>
      <c r="E829" s="134"/>
      <c r="F829" s="134"/>
      <c r="G829" s="134"/>
      <c r="H829" s="134"/>
      <c r="I829" s="134"/>
      <c r="J829" s="134"/>
      <c r="K829" s="134"/>
      <c r="L829" s="134"/>
    </row>
    <row r="830" spans="4:12" x14ac:dyDescent="0.35">
      <c r="D830" s="134"/>
      <c r="E830" s="134"/>
      <c r="F830" s="134"/>
      <c r="G830" s="134"/>
      <c r="H830" s="134"/>
      <c r="I830" s="134"/>
      <c r="J830" s="134"/>
      <c r="K830" s="134"/>
      <c r="L830" s="134"/>
    </row>
    <row r="831" spans="4:12" x14ac:dyDescent="0.35">
      <c r="D831" s="134"/>
      <c r="E831" s="134"/>
      <c r="F831" s="134"/>
      <c r="G831" s="134"/>
      <c r="H831" s="134"/>
      <c r="I831" s="134"/>
      <c r="J831" s="134"/>
      <c r="K831" s="134"/>
      <c r="L831" s="134"/>
    </row>
    <row r="832" spans="4:12" x14ac:dyDescent="0.35">
      <c r="D832" s="134"/>
      <c r="E832" s="134"/>
      <c r="F832" s="134"/>
      <c r="G832" s="134"/>
      <c r="H832" s="134"/>
      <c r="I832" s="134"/>
      <c r="J832" s="134"/>
      <c r="K832" s="134"/>
      <c r="L832" s="134"/>
    </row>
    <row r="833" spans="4:12" x14ac:dyDescent="0.35">
      <c r="D833" s="134"/>
      <c r="E833" s="134"/>
      <c r="F833" s="134"/>
      <c r="G833" s="134"/>
      <c r="H833" s="134"/>
      <c r="I833" s="134"/>
      <c r="J833" s="134"/>
      <c r="K833" s="134"/>
      <c r="L833" s="134"/>
    </row>
    <row r="834" spans="4:12" x14ac:dyDescent="0.35">
      <c r="D834" s="134"/>
      <c r="E834" s="134"/>
      <c r="F834" s="134"/>
      <c r="G834" s="134"/>
      <c r="H834" s="134"/>
      <c r="I834" s="134"/>
      <c r="J834" s="134"/>
      <c r="K834" s="134"/>
      <c r="L834" s="134"/>
    </row>
    <row r="835" spans="4:12" x14ac:dyDescent="0.35">
      <c r="D835" s="134"/>
      <c r="E835" s="134"/>
      <c r="F835" s="134"/>
      <c r="G835" s="134"/>
      <c r="H835" s="134"/>
      <c r="I835" s="134"/>
      <c r="J835" s="134"/>
      <c r="K835" s="134"/>
      <c r="L835" s="134"/>
    </row>
    <row r="836" spans="4:12" x14ac:dyDescent="0.35">
      <c r="D836" s="134"/>
      <c r="E836" s="134"/>
      <c r="F836" s="134"/>
      <c r="G836" s="134"/>
      <c r="H836" s="134"/>
      <c r="I836" s="134"/>
      <c r="J836" s="134"/>
      <c r="K836" s="134"/>
      <c r="L836" s="134"/>
    </row>
    <row r="837" spans="4:12" x14ac:dyDescent="0.35">
      <c r="D837" s="134"/>
      <c r="E837" s="134"/>
      <c r="F837" s="134"/>
      <c r="G837" s="134"/>
      <c r="H837" s="134"/>
      <c r="I837" s="134"/>
      <c r="J837" s="134"/>
      <c r="K837" s="134"/>
      <c r="L837" s="134"/>
    </row>
    <row r="838" spans="4:12" x14ac:dyDescent="0.35">
      <c r="D838" s="134"/>
      <c r="E838" s="134"/>
      <c r="F838" s="134"/>
      <c r="G838" s="134"/>
      <c r="H838" s="134"/>
      <c r="I838" s="134"/>
      <c r="J838" s="134"/>
      <c r="K838" s="134"/>
      <c r="L838" s="134"/>
    </row>
    <row r="839" spans="4:12" x14ac:dyDescent="0.35">
      <c r="D839" s="134"/>
      <c r="E839" s="134"/>
      <c r="F839" s="134"/>
      <c r="G839" s="134"/>
      <c r="H839" s="134"/>
      <c r="I839" s="134"/>
      <c r="J839" s="134"/>
      <c r="K839" s="134"/>
      <c r="L839" s="134"/>
    </row>
    <row r="840" spans="4:12" x14ac:dyDescent="0.35">
      <c r="D840" s="134"/>
      <c r="E840" s="134"/>
      <c r="F840" s="134"/>
      <c r="G840" s="134"/>
      <c r="H840" s="134"/>
      <c r="I840" s="134"/>
      <c r="J840" s="134"/>
      <c r="K840" s="134"/>
      <c r="L840" s="134"/>
    </row>
    <row r="841" spans="4:12" x14ac:dyDescent="0.35">
      <c r="D841" s="134"/>
      <c r="E841" s="134"/>
      <c r="F841" s="134"/>
      <c r="G841" s="134"/>
      <c r="H841" s="134"/>
      <c r="I841" s="134"/>
      <c r="J841" s="134"/>
      <c r="K841" s="134"/>
      <c r="L841" s="134"/>
    </row>
    <row r="842" spans="4:12" x14ac:dyDescent="0.35">
      <c r="D842" s="134"/>
      <c r="E842" s="134"/>
      <c r="F842" s="134"/>
      <c r="G842" s="134"/>
      <c r="H842" s="134"/>
      <c r="I842" s="134"/>
      <c r="J842" s="134"/>
      <c r="K842" s="134"/>
      <c r="L842" s="134"/>
    </row>
    <row r="843" spans="4:12" x14ac:dyDescent="0.35">
      <c r="D843" s="134"/>
      <c r="E843" s="134"/>
      <c r="F843" s="134"/>
      <c r="G843" s="134"/>
      <c r="H843" s="134"/>
      <c r="I843" s="134"/>
      <c r="J843" s="134"/>
      <c r="K843" s="134"/>
      <c r="L843" s="134"/>
    </row>
    <row r="844" spans="4:12" x14ac:dyDescent="0.35">
      <c r="D844" s="134"/>
      <c r="E844" s="134"/>
      <c r="F844" s="134"/>
      <c r="G844" s="134"/>
      <c r="H844" s="134"/>
      <c r="I844" s="134"/>
      <c r="J844" s="134"/>
      <c r="K844" s="134"/>
      <c r="L844" s="134"/>
    </row>
    <row r="845" spans="4:12" x14ac:dyDescent="0.35">
      <c r="D845" s="134"/>
      <c r="E845" s="134"/>
      <c r="F845" s="134"/>
      <c r="G845" s="134"/>
      <c r="H845" s="134"/>
      <c r="I845" s="134"/>
      <c r="J845" s="134"/>
      <c r="K845" s="134"/>
      <c r="L845" s="134"/>
    </row>
    <row r="846" spans="4:12" x14ac:dyDescent="0.35">
      <c r="D846" s="134"/>
      <c r="E846" s="134"/>
      <c r="F846" s="134"/>
      <c r="G846" s="134"/>
      <c r="H846" s="134"/>
      <c r="I846" s="134"/>
      <c r="J846" s="134"/>
      <c r="K846" s="134"/>
      <c r="L846" s="134"/>
    </row>
    <row r="847" spans="4:12" x14ac:dyDescent="0.35">
      <c r="D847" s="134"/>
      <c r="E847" s="134"/>
      <c r="F847" s="134"/>
      <c r="G847" s="134"/>
      <c r="H847" s="134"/>
      <c r="I847" s="134"/>
      <c r="J847" s="134"/>
      <c r="K847" s="134"/>
      <c r="L847" s="134"/>
    </row>
    <row r="848" spans="4:12" x14ac:dyDescent="0.35">
      <c r="D848" s="134"/>
      <c r="E848" s="134"/>
      <c r="F848" s="134"/>
      <c r="G848" s="134"/>
      <c r="H848" s="134"/>
      <c r="I848" s="134"/>
      <c r="J848" s="134"/>
      <c r="K848" s="134"/>
      <c r="L848" s="134"/>
    </row>
    <row r="849" spans="4:12" x14ac:dyDescent="0.35">
      <c r="D849" s="134"/>
      <c r="E849" s="134"/>
      <c r="F849" s="134"/>
      <c r="G849" s="134"/>
      <c r="H849" s="134"/>
      <c r="I849" s="134"/>
      <c r="J849" s="134"/>
      <c r="K849" s="134"/>
      <c r="L849" s="134"/>
    </row>
    <row r="850" spans="4:12" x14ac:dyDescent="0.35">
      <c r="D850" s="134"/>
      <c r="E850" s="134"/>
      <c r="F850" s="134"/>
      <c r="G850" s="134"/>
      <c r="H850" s="134"/>
      <c r="I850" s="134"/>
      <c r="J850" s="134"/>
      <c r="K850" s="134"/>
      <c r="L850" s="134"/>
    </row>
    <row r="851" spans="4:12" x14ac:dyDescent="0.35">
      <c r="D851" s="134"/>
      <c r="E851" s="134"/>
      <c r="F851" s="134"/>
      <c r="G851" s="134"/>
      <c r="H851" s="134"/>
      <c r="I851" s="134"/>
      <c r="J851" s="134"/>
      <c r="K851" s="134"/>
      <c r="L851" s="134"/>
    </row>
    <row r="852" spans="4:12" x14ac:dyDescent="0.35">
      <c r="D852" s="134"/>
      <c r="E852" s="134"/>
      <c r="F852" s="134"/>
      <c r="G852" s="134"/>
      <c r="H852" s="134"/>
      <c r="I852" s="134"/>
      <c r="J852" s="134"/>
      <c r="K852" s="134"/>
      <c r="L852" s="134"/>
    </row>
    <row r="853" spans="4:12" x14ac:dyDescent="0.35">
      <c r="D853" s="134"/>
      <c r="E853" s="134"/>
      <c r="F853" s="134"/>
      <c r="G853" s="134"/>
      <c r="H853" s="134"/>
      <c r="I853" s="134"/>
      <c r="J853" s="134"/>
      <c r="K853" s="134"/>
      <c r="L853" s="134"/>
    </row>
    <row r="854" spans="4:12" x14ac:dyDescent="0.35">
      <c r="D854" s="134"/>
      <c r="E854" s="134"/>
      <c r="F854" s="134"/>
      <c r="G854" s="134"/>
      <c r="H854" s="134"/>
      <c r="I854" s="134"/>
      <c r="J854" s="134"/>
      <c r="K854" s="134"/>
      <c r="L854" s="134"/>
    </row>
    <row r="855" spans="4:12" x14ac:dyDescent="0.35">
      <c r="D855" s="134"/>
      <c r="E855" s="134"/>
      <c r="F855" s="134"/>
      <c r="G855" s="134"/>
      <c r="H855" s="134"/>
      <c r="I855" s="134"/>
      <c r="J855" s="134"/>
      <c r="K855" s="134"/>
      <c r="L855" s="134"/>
    </row>
    <row r="856" spans="4:12" x14ac:dyDescent="0.35">
      <c r="D856" s="134"/>
      <c r="E856" s="134"/>
      <c r="F856" s="134"/>
      <c r="G856" s="134"/>
      <c r="H856" s="134"/>
      <c r="I856" s="134"/>
      <c r="J856" s="134"/>
      <c r="K856" s="134"/>
      <c r="L856" s="134"/>
    </row>
    <row r="857" spans="4:12" x14ac:dyDescent="0.35">
      <c r="D857" s="134"/>
      <c r="E857" s="134"/>
      <c r="F857" s="134"/>
      <c r="G857" s="134"/>
      <c r="H857" s="134"/>
      <c r="I857" s="134"/>
      <c r="J857" s="134"/>
      <c r="K857" s="134"/>
      <c r="L857" s="134"/>
    </row>
    <row r="858" spans="4:12" x14ac:dyDescent="0.35">
      <c r="D858" s="134"/>
      <c r="E858" s="134"/>
      <c r="F858" s="134"/>
      <c r="G858" s="134"/>
      <c r="H858" s="134"/>
      <c r="I858" s="134"/>
      <c r="J858" s="134"/>
      <c r="K858" s="134"/>
      <c r="L858" s="134"/>
    </row>
    <row r="859" spans="4:12" x14ac:dyDescent="0.35">
      <c r="D859" s="134"/>
      <c r="E859" s="134"/>
      <c r="F859" s="134"/>
      <c r="G859" s="134"/>
      <c r="H859" s="134"/>
      <c r="I859" s="134"/>
      <c r="J859" s="134"/>
      <c r="K859" s="134"/>
      <c r="L859" s="134"/>
    </row>
    <row r="860" spans="4:12" x14ac:dyDescent="0.35">
      <c r="D860" s="134"/>
      <c r="E860" s="134"/>
      <c r="F860" s="134"/>
      <c r="G860" s="134"/>
      <c r="H860" s="134"/>
      <c r="I860" s="134"/>
      <c r="J860" s="134"/>
      <c r="K860" s="134"/>
      <c r="L860" s="134"/>
    </row>
    <row r="861" spans="4:12" x14ac:dyDescent="0.35">
      <c r="D861" s="134"/>
      <c r="E861" s="134"/>
      <c r="F861" s="134"/>
      <c r="G861" s="134"/>
      <c r="H861" s="134"/>
      <c r="I861" s="134"/>
      <c r="J861" s="134"/>
      <c r="K861" s="134"/>
      <c r="L861" s="134"/>
    </row>
    <row r="862" spans="4:12" x14ac:dyDescent="0.35">
      <c r="D862" s="134"/>
      <c r="E862" s="134"/>
      <c r="F862" s="134"/>
      <c r="G862" s="134"/>
      <c r="H862" s="134"/>
      <c r="I862" s="134"/>
      <c r="J862" s="134"/>
      <c r="K862" s="134"/>
      <c r="L862" s="134"/>
    </row>
    <row r="863" spans="4:12" x14ac:dyDescent="0.35">
      <c r="D863" s="134"/>
      <c r="E863" s="134"/>
      <c r="F863" s="134"/>
      <c r="G863" s="134"/>
      <c r="H863" s="134"/>
      <c r="I863" s="134"/>
      <c r="J863" s="134"/>
      <c r="K863" s="134"/>
      <c r="L863" s="134"/>
    </row>
    <row r="864" spans="4:12" x14ac:dyDescent="0.35">
      <c r="D864" s="134"/>
      <c r="E864" s="134"/>
      <c r="F864" s="134"/>
      <c r="G864" s="134"/>
      <c r="H864" s="134"/>
      <c r="I864" s="134"/>
      <c r="J864" s="134"/>
      <c r="K864" s="134"/>
      <c r="L864" s="134"/>
    </row>
    <row r="865" spans="4:12" x14ac:dyDescent="0.35">
      <c r="D865" s="134"/>
      <c r="E865" s="134"/>
      <c r="F865" s="134"/>
      <c r="G865" s="134"/>
      <c r="H865" s="134"/>
      <c r="I865" s="134"/>
      <c r="J865" s="134"/>
      <c r="K865" s="134"/>
      <c r="L865" s="134"/>
    </row>
    <row r="866" spans="4:12" x14ac:dyDescent="0.35">
      <c r="D866" s="134"/>
      <c r="E866" s="134"/>
      <c r="F866" s="134"/>
      <c r="G866" s="134"/>
      <c r="H866" s="134"/>
      <c r="I866" s="134"/>
      <c r="J866" s="134"/>
      <c r="K866" s="134"/>
      <c r="L866" s="134"/>
    </row>
    <row r="867" spans="4:12" x14ac:dyDescent="0.35">
      <c r="D867" s="134"/>
      <c r="E867" s="134"/>
      <c r="F867" s="134"/>
      <c r="G867" s="134"/>
      <c r="H867" s="134"/>
      <c r="I867" s="134"/>
      <c r="J867" s="134"/>
      <c r="K867" s="134"/>
      <c r="L867" s="134"/>
    </row>
    <row r="868" spans="4:12" x14ac:dyDescent="0.35">
      <c r="D868" s="134"/>
      <c r="E868" s="134"/>
      <c r="F868" s="134"/>
      <c r="G868" s="134"/>
      <c r="H868" s="134"/>
      <c r="I868" s="134"/>
      <c r="J868" s="134"/>
      <c r="K868" s="134"/>
      <c r="L868" s="134"/>
    </row>
    <row r="869" spans="4:12" x14ac:dyDescent="0.35">
      <c r="D869" s="134"/>
      <c r="E869" s="134"/>
      <c r="F869" s="134"/>
      <c r="G869" s="134"/>
      <c r="H869" s="134"/>
      <c r="I869" s="134"/>
      <c r="J869" s="134"/>
      <c r="K869" s="134"/>
      <c r="L869" s="134"/>
    </row>
    <row r="870" spans="4:12" x14ac:dyDescent="0.35">
      <c r="D870" s="134"/>
      <c r="E870" s="134"/>
      <c r="F870" s="134"/>
      <c r="G870" s="134"/>
      <c r="H870" s="134"/>
      <c r="I870" s="134"/>
      <c r="J870" s="134"/>
      <c r="K870" s="134"/>
      <c r="L870" s="134"/>
    </row>
    <row r="871" spans="4:12" x14ac:dyDescent="0.35">
      <c r="D871" s="134"/>
      <c r="E871" s="134"/>
      <c r="F871" s="134"/>
      <c r="G871" s="134"/>
      <c r="H871" s="134"/>
      <c r="I871" s="134"/>
      <c r="J871" s="134"/>
      <c r="K871" s="134"/>
      <c r="L871" s="134"/>
    </row>
    <row r="872" spans="4:12" x14ac:dyDescent="0.35">
      <c r="D872" s="134"/>
      <c r="E872" s="134"/>
      <c r="F872" s="134"/>
      <c r="G872" s="134"/>
      <c r="H872" s="134"/>
      <c r="I872" s="134"/>
      <c r="J872" s="134"/>
      <c r="K872" s="134"/>
      <c r="L872" s="134"/>
    </row>
    <row r="873" spans="4:12" x14ac:dyDescent="0.35">
      <c r="D873" s="134"/>
      <c r="E873" s="134"/>
      <c r="F873" s="134"/>
      <c r="G873" s="134"/>
      <c r="H873" s="134"/>
      <c r="I873" s="134"/>
      <c r="J873" s="134"/>
      <c r="K873" s="134"/>
      <c r="L873" s="134"/>
    </row>
    <row r="874" spans="4:12" x14ac:dyDescent="0.35">
      <c r="D874" s="134"/>
      <c r="E874" s="134"/>
      <c r="F874" s="134"/>
      <c r="G874" s="134"/>
      <c r="H874" s="134"/>
      <c r="I874" s="134"/>
      <c r="J874" s="134"/>
      <c r="K874" s="134"/>
      <c r="L874" s="134"/>
    </row>
    <row r="875" spans="4:12" x14ac:dyDescent="0.35">
      <c r="D875" s="134"/>
      <c r="E875" s="134"/>
      <c r="F875" s="134"/>
      <c r="G875" s="134"/>
      <c r="H875" s="134"/>
      <c r="I875" s="134"/>
      <c r="J875" s="134"/>
      <c r="K875" s="134"/>
      <c r="L875" s="134"/>
    </row>
    <row r="876" spans="4:12" x14ac:dyDescent="0.35">
      <c r="D876" s="134"/>
      <c r="E876" s="134"/>
      <c r="F876" s="134"/>
      <c r="G876" s="134"/>
      <c r="H876" s="134"/>
      <c r="I876" s="134"/>
      <c r="J876" s="134"/>
      <c r="K876" s="134"/>
      <c r="L876" s="134"/>
    </row>
    <row r="877" spans="4:12" x14ac:dyDescent="0.35">
      <c r="D877" s="134"/>
      <c r="E877" s="134"/>
      <c r="F877" s="134"/>
      <c r="G877" s="134"/>
      <c r="H877" s="134"/>
      <c r="I877" s="134"/>
      <c r="J877" s="134"/>
      <c r="K877" s="134"/>
      <c r="L877" s="134"/>
    </row>
    <row r="878" spans="4:12" x14ac:dyDescent="0.35">
      <c r="D878" s="134"/>
      <c r="E878" s="134"/>
      <c r="F878" s="134"/>
      <c r="G878" s="134"/>
      <c r="H878" s="134"/>
      <c r="I878" s="134"/>
      <c r="J878" s="134"/>
      <c r="K878" s="134"/>
      <c r="L878" s="134"/>
    </row>
    <row r="879" spans="4:12" x14ac:dyDescent="0.35">
      <c r="D879" s="134"/>
      <c r="E879" s="134"/>
      <c r="F879" s="134"/>
      <c r="G879" s="134"/>
      <c r="H879" s="134"/>
      <c r="I879" s="134"/>
      <c r="J879" s="134"/>
      <c r="K879" s="134"/>
      <c r="L879" s="134"/>
    </row>
    <row r="880" spans="4:12" x14ac:dyDescent="0.35">
      <c r="D880" s="134"/>
      <c r="E880" s="134"/>
      <c r="F880" s="134"/>
      <c r="G880" s="134"/>
      <c r="H880" s="134"/>
      <c r="I880" s="134"/>
      <c r="J880" s="134"/>
      <c r="K880" s="134"/>
      <c r="L880" s="134"/>
    </row>
    <row r="881" spans="4:12" x14ac:dyDescent="0.35">
      <c r="D881" s="134"/>
      <c r="E881" s="134"/>
      <c r="F881" s="134"/>
      <c r="G881" s="134"/>
      <c r="H881" s="134"/>
      <c r="I881" s="134"/>
      <c r="J881" s="134"/>
      <c r="K881" s="134"/>
      <c r="L881" s="134"/>
    </row>
    <row r="882" spans="4:12" x14ac:dyDescent="0.35">
      <c r="D882" s="134"/>
      <c r="E882" s="134"/>
      <c r="F882" s="134"/>
      <c r="G882" s="134"/>
      <c r="H882" s="134"/>
      <c r="I882" s="134"/>
      <c r="J882" s="134"/>
      <c r="K882" s="134"/>
      <c r="L882" s="134"/>
    </row>
    <row r="883" spans="4:12" x14ac:dyDescent="0.35">
      <c r="D883" s="134"/>
      <c r="E883" s="134"/>
      <c r="F883" s="134"/>
      <c r="G883" s="134"/>
      <c r="H883" s="134"/>
      <c r="I883" s="134"/>
      <c r="J883" s="134"/>
      <c r="K883" s="134"/>
      <c r="L883" s="134"/>
    </row>
    <row r="884" spans="4:12" x14ac:dyDescent="0.35">
      <c r="D884" s="134"/>
      <c r="E884" s="134"/>
      <c r="F884" s="134"/>
      <c r="G884" s="134"/>
      <c r="H884" s="134"/>
      <c r="I884" s="134"/>
      <c r="J884" s="134"/>
      <c r="K884" s="134"/>
      <c r="L884" s="134"/>
    </row>
    <row r="885" spans="4:12" x14ac:dyDescent="0.35">
      <c r="D885" s="134"/>
      <c r="E885" s="134"/>
      <c r="F885" s="134"/>
      <c r="G885" s="134"/>
      <c r="H885" s="134"/>
      <c r="I885" s="134"/>
      <c r="J885" s="134"/>
      <c r="K885" s="134"/>
      <c r="L885" s="134"/>
    </row>
    <row r="886" spans="4:12" x14ac:dyDescent="0.35">
      <c r="D886" s="134"/>
      <c r="E886" s="134"/>
      <c r="F886" s="134"/>
      <c r="G886" s="134"/>
      <c r="H886" s="134"/>
      <c r="I886" s="134"/>
      <c r="J886" s="134"/>
      <c r="K886" s="134"/>
      <c r="L886" s="134"/>
    </row>
    <row r="887" spans="4:12" x14ac:dyDescent="0.35">
      <c r="D887" s="134"/>
      <c r="E887" s="134"/>
      <c r="F887" s="134"/>
      <c r="G887" s="134"/>
      <c r="H887" s="134"/>
      <c r="I887" s="134"/>
      <c r="J887" s="134"/>
      <c r="K887" s="134"/>
      <c r="L887" s="134"/>
    </row>
    <row r="888" spans="4:12" x14ac:dyDescent="0.35">
      <c r="D888" s="134"/>
      <c r="E888" s="134"/>
      <c r="F888" s="134"/>
      <c r="G888" s="134"/>
      <c r="H888" s="134"/>
      <c r="I888" s="134"/>
      <c r="J888" s="134"/>
      <c r="K888" s="134"/>
      <c r="L888" s="134"/>
    </row>
    <row r="889" spans="4:12" x14ac:dyDescent="0.35">
      <c r="D889" s="134"/>
      <c r="E889" s="134"/>
      <c r="F889" s="134"/>
      <c r="G889" s="134"/>
      <c r="H889" s="134"/>
      <c r="I889" s="134"/>
      <c r="J889" s="134"/>
      <c r="K889" s="134"/>
      <c r="L889" s="134"/>
    </row>
    <row r="890" spans="4:12" x14ac:dyDescent="0.35">
      <c r="D890" s="134"/>
      <c r="E890" s="134"/>
      <c r="F890" s="134"/>
      <c r="G890" s="134"/>
      <c r="H890" s="134"/>
      <c r="I890" s="134"/>
      <c r="J890" s="134"/>
      <c r="K890" s="134"/>
      <c r="L890" s="134"/>
    </row>
    <row r="891" spans="4:12" x14ac:dyDescent="0.35">
      <c r="D891" s="134"/>
      <c r="E891" s="134"/>
      <c r="F891" s="134"/>
      <c r="G891" s="134"/>
      <c r="H891" s="134"/>
      <c r="I891" s="134"/>
      <c r="J891" s="134"/>
      <c r="K891" s="134"/>
      <c r="L891" s="134"/>
    </row>
    <row r="892" spans="4:12" x14ac:dyDescent="0.35">
      <c r="D892" s="134"/>
      <c r="E892" s="134"/>
      <c r="F892" s="134"/>
      <c r="G892" s="134"/>
      <c r="H892" s="134"/>
      <c r="I892" s="134"/>
      <c r="J892" s="134"/>
      <c r="K892" s="134"/>
      <c r="L892" s="134"/>
    </row>
    <row r="893" spans="4:12" x14ac:dyDescent="0.35">
      <c r="D893" s="134"/>
      <c r="E893" s="134"/>
      <c r="F893" s="134"/>
      <c r="G893" s="134"/>
      <c r="H893" s="134"/>
      <c r="I893" s="134"/>
      <c r="J893" s="134"/>
      <c r="K893" s="134"/>
      <c r="L893" s="134"/>
    </row>
    <row r="894" spans="4:12" x14ac:dyDescent="0.35">
      <c r="D894" s="134"/>
      <c r="E894" s="134"/>
      <c r="F894" s="134"/>
      <c r="G894" s="134"/>
      <c r="H894" s="134"/>
      <c r="I894" s="134"/>
      <c r="J894" s="134"/>
      <c r="K894" s="134"/>
      <c r="L894" s="134"/>
    </row>
    <row r="895" spans="4:12" x14ac:dyDescent="0.35">
      <c r="D895" s="134"/>
      <c r="E895" s="134"/>
      <c r="F895" s="134"/>
      <c r="G895" s="134"/>
      <c r="H895" s="134"/>
      <c r="I895" s="134"/>
      <c r="J895" s="134"/>
      <c r="K895" s="134"/>
      <c r="L895" s="134"/>
    </row>
    <row r="896" spans="4:12" x14ac:dyDescent="0.35">
      <c r="D896" s="134"/>
      <c r="E896" s="134"/>
      <c r="F896" s="134"/>
      <c r="G896" s="134"/>
      <c r="H896" s="134"/>
      <c r="I896" s="134"/>
      <c r="J896" s="134"/>
      <c r="K896" s="134"/>
      <c r="L896" s="134"/>
    </row>
    <row r="897" spans="4:12" x14ac:dyDescent="0.35">
      <c r="D897" s="134"/>
      <c r="E897" s="134"/>
      <c r="F897" s="134"/>
      <c r="G897" s="134"/>
      <c r="H897" s="134"/>
      <c r="I897" s="134"/>
      <c r="J897" s="134"/>
      <c r="K897" s="134"/>
      <c r="L897" s="134"/>
    </row>
    <row r="898" spans="4:12" x14ac:dyDescent="0.35">
      <c r="D898" s="134"/>
      <c r="E898" s="134"/>
      <c r="F898" s="134"/>
      <c r="G898" s="134"/>
      <c r="H898" s="134"/>
      <c r="I898" s="134"/>
      <c r="J898" s="134"/>
      <c r="K898" s="134"/>
      <c r="L898" s="134"/>
    </row>
    <row r="899" spans="4:12" x14ac:dyDescent="0.35">
      <c r="D899" s="134"/>
      <c r="E899" s="134"/>
      <c r="F899" s="134"/>
      <c r="G899" s="134"/>
      <c r="H899" s="134"/>
      <c r="I899" s="134"/>
      <c r="J899" s="134"/>
      <c r="K899" s="134"/>
      <c r="L899" s="134"/>
    </row>
    <row r="900" spans="4:12" x14ac:dyDescent="0.35">
      <c r="D900" s="134"/>
      <c r="E900" s="134"/>
      <c r="F900" s="134"/>
      <c r="G900" s="134"/>
      <c r="H900" s="134"/>
      <c r="I900" s="134"/>
      <c r="J900" s="134"/>
      <c r="K900" s="134"/>
      <c r="L900" s="134"/>
    </row>
    <row r="901" spans="4:12" x14ac:dyDescent="0.35">
      <c r="D901" s="134"/>
      <c r="E901" s="134"/>
      <c r="F901" s="134"/>
      <c r="G901" s="134"/>
      <c r="H901" s="134"/>
      <c r="I901" s="134"/>
      <c r="J901" s="134"/>
      <c r="K901" s="134"/>
      <c r="L901" s="134"/>
    </row>
    <row r="902" spans="4:12" x14ac:dyDescent="0.35">
      <c r="D902" s="134"/>
      <c r="E902" s="134"/>
      <c r="F902" s="134"/>
      <c r="G902" s="134"/>
      <c r="H902" s="134"/>
      <c r="I902" s="134"/>
      <c r="J902" s="134"/>
      <c r="K902" s="134"/>
      <c r="L902" s="134"/>
    </row>
    <row r="903" spans="4:12" x14ac:dyDescent="0.35">
      <c r="D903" s="134"/>
      <c r="E903" s="134"/>
      <c r="F903" s="134"/>
      <c r="G903" s="134"/>
      <c r="H903" s="134"/>
      <c r="I903" s="134"/>
      <c r="J903" s="134"/>
      <c r="K903" s="134"/>
      <c r="L903" s="134"/>
    </row>
    <row r="904" spans="4:12" x14ac:dyDescent="0.35">
      <c r="D904" s="134"/>
      <c r="E904" s="134"/>
      <c r="F904" s="134"/>
      <c r="G904" s="134"/>
      <c r="H904" s="134"/>
      <c r="I904" s="134"/>
      <c r="J904" s="134"/>
      <c r="K904" s="134"/>
      <c r="L904" s="134"/>
    </row>
    <row r="905" spans="4:12" x14ac:dyDescent="0.35">
      <c r="D905" s="134"/>
      <c r="E905" s="134"/>
      <c r="F905" s="134"/>
      <c r="G905" s="134"/>
      <c r="H905" s="134"/>
      <c r="I905" s="134"/>
      <c r="J905" s="134"/>
      <c r="K905" s="134"/>
      <c r="L905" s="134"/>
    </row>
    <row r="906" spans="4:12" x14ac:dyDescent="0.35">
      <c r="D906" s="134"/>
      <c r="E906" s="134"/>
      <c r="F906" s="134"/>
      <c r="G906" s="134"/>
      <c r="H906" s="134"/>
      <c r="I906" s="134"/>
      <c r="J906" s="134"/>
      <c r="K906" s="134"/>
      <c r="L906" s="134"/>
    </row>
    <row r="907" spans="4:12" x14ac:dyDescent="0.35">
      <c r="D907" s="134"/>
      <c r="E907" s="134"/>
      <c r="F907" s="134"/>
      <c r="G907" s="134"/>
      <c r="H907" s="134"/>
      <c r="I907" s="134"/>
      <c r="J907" s="134"/>
      <c r="K907" s="134"/>
      <c r="L907" s="134"/>
    </row>
    <row r="908" spans="4:12" x14ac:dyDescent="0.35">
      <c r="D908" s="134"/>
      <c r="E908" s="134"/>
      <c r="F908" s="134"/>
      <c r="G908" s="134"/>
      <c r="H908" s="134"/>
      <c r="I908" s="134"/>
      <c r="J908" s="134"/>
      <c r="K908" s="134"/>
      <c r="L908" s="134"/>
    </row>
    <row r="909" spans="4:12" x14ac:dyDescent="0.35">
      <c r="D909" s="134"/>
      <c r="E909" s="134"/>
      <c r="F909" s="134"/>
      <c r="G909" s="134"/>
      <c r="H909" s="134"/>
      <c r="I909" s="134"/>
      <c r="J909" s="134"/>
      <c r="K909" s="134"/>
      <c r="L909" s="134"/>
    </row>
    <row r="910" spans="4:12" x14ac:dyDescent="0.35">
      <c r="D910" s="134"/>
      <c r="E910" s="134"/>
      <c r="F910" s="134"/>
      <c r="G910" s="134"/>
      <c r="H910" s="134"/>
      <c r="I910" s="134"/>
      <c r="J910" s="134"/>
      <c r="K910" s="134"/>
      <c r="L910" s="134"/>
    </row>
    <row r="911" spans="4:12" x14ac:dyDescent="0.35">
      <c r="D911" s="134"/>
      <c r="E911" s="134"/>
      <c r="F911" s="134"/>
      <c r="G911" s="134"/>
      <c r="H911" s="134"/>
      <c r="I911" s="134"/>
      <c r="J911" s="134"/>
      <c r="K911" s="134"/>
      <c r="L911" s="134"/>
    </row>
    <row r="912" spans="4:12" x14ac:dyDescent="0.35">
      <c r="D912" s="134"/>
      <c r="E912" s="134"/>
      <c r="F912" s="134"/>
      <c r="G912" s="134"/>
      <c r="H912" s="134"/>
      <c r="I912" s="134"/>
      <c r="J912" s="134"/>
      <c r="K912" s="134"/>
      <c r="L912" s="134"/>
    </row>
    <row r="913" spans="4:12" x14ac:dyDescent="0.35">
      <c r="D913" s="134"/>
      <c r="E913" s="134"/>
      <c r="F913" s="134"/>
      <c r="G913" s="134"/>
      <c r="H913" s="134"/>
      <c r="I913" s="134"/>
      <c r="J913" s="134"/>
      <c r="K913" s="134"/>
      <c r="L913" s="134"/>
    </row>
    <row r="914" spans="4:12" x14ac:dyDescent="0.35">
      <c r="D914" s="134"/>
      <c r="E914" s="134"/>
      <c r="F914" s="134"/>
      <c r="G914" s="134"/>
      <c r="H914" s="134"/>
      <c r="I914" s="134"/>
      <c r="J914" s="134"/>
      <c r="K914" s="134"/>
      <c r="L914" s="134"/>
    </row>
    <row r="915" spans="4:12" x14ac:dyDescent="0.35">
      <c r="D915" s="134"/>
      <c r="E915" s="134"/>
      <c r="F915" s="134"/>
      <c r="G915" s="134"/>
      <c r="H915" s="134"/>
      <c r="I915" s="134"/>
      <c r="J915" s="134"/>
      <c r="K915" s="134"/>
      <c r="L915" s="134"/>
    </row>
    <row r="916" spans="4:12" x14ac:dyDescent="0.35">
      <c r="D916" s="134"/>
      <c r="E916" s="134"/>
      <c r="F916" s="134"/>
      <c r="G916" s="134"/>
      <c r="H916" s="134"/>
      <c r="I916" s="134"/>
      <c r="J916" s="134"/>
      <c r="K916" s="134"/>
      <c r="L916" s="134"/>
    </row>
    <row r="917" spans="4:12" x14ac:dyDescent="0.35">
      <c r="D917" s="134"/>
      <c r="E917" s="134"/>
      <c r="F917" s="134"/>
      <c r="G917" s="134"/>
      <c r="H917" s="134"/>
      <c r="I917" s="134"/>
      <c r="J917" s="134"/>
      <c r="K917" s="134"/>
      <c r="L917" s="134"/>
    </row>
    <row r="918" spans="4:12" x14ac:dyDescent="0.35">
      <c r="D918" s="134"/>
      <c r="E918" s="134"/>
      <c r="F918" s="134"/>
      <c r="G918" s="134"/>
      <c r="H918" s="134"/>
      <c r="I918" s="134"/>
      <c r="J918" s="134"/>
      <c r="K918" s="134"/>
      <c r="L918" s="134"/>
    </row>
    <row r="919" spans="4:12" x14ac:dyDescent="0.35">
      <c r="D919" s="134"/>
      <c r="E919" s="134"/>
      <c r="F919" s="134"/>
      <c r="G919" s="134"/>
      <c r="H919" s="134"/>
      <c r="I919" s="134"/>
      <c r="J919" s="134"/>
      <c r="K919" s="134"/>
      <c r="L919" s="134"/>
    </row>
    <row r="920" spans="4:12" x14ac:dyDescent="0.35">
      <c r="D920" s="134"/>
      <c r="E920" s="134"/>
      <c r="F920" s="134"/>
      <c r="G920" s="134"/>
      <c r="H920" s="134"/>
      <c r="I920" s="134"/>
      <c r="J920" s="134"/>
      <c r="K920" s="134"/>
      <c r="L920" s="134"/>
    </row>
    <row r="921" spans="4:12" x14ac:dyDescent="0.35">
      <c r="D921" s="134"/>
      <c r="E921" s="134"/>
      <c r="F921" s="134"/>
      <c r="G921" s="134"/>
      <c r="H921" s="134"/>
      <c r="I921" s="134"/>
      <c r="J921" s="134"/>
      <c r="K921" s="134"/>
      <c r="L921" s="134"/>
    </row>
    <row r="922" spans="4:12" x14ac:dyDescent="0.35">
      <c r="D922" s="134"/>
      <c r="E922" s="134"/>
      <c r="F922" s="134"/>
      <c r="G922" s="134"/>
      <c r="H922" s="134"/>
      <c r="I922" s="134"/>
      <c r="J922" s="134"/>
      <c r="K922" s="134"/>
      <c r="L922" s="134"/>
    </row>
    <row r="923" spans="4:12" x14ac:dyDescent="0.35">
      <c r="D923" s="134"/>
      <c r="E923" s="134"/>
      <c r="F923" s="134"/>
      <c r="G923" s="134"/>
      <c r="H923" s="134"/>
      <c r="I923" s="134"/>
      <c r="J923" s="134"/>
      <c r="K923" s="134"/>
      <c r="L923" s="134"/>
    </row>
    <row r="924" spans="4:12" x14ac:dyDescent="0.35">
      <c r="D924" s="134"/>
      <c r="E924" s="134"/>
      <c r="F924" s="134"/>
      <c r="G924" s="134"/>
      <c r="H924" s="134"/>
      <c r="I924" s="134"/>
      <c r="J924" s="134"/>
      <c r="K924" s="134"/>
      <c r="L924" s="134"/>
    </row>
    <row r="925" spans="4:12" x14ac:dyDescent="0.35">
      <c r="D925" s="134"/>
      <c r="E925" s="134"/>
      <c r="F925" s="134"/>
      <c r="G925" s="134"/>
      <c r="H925" s="134"/>
      <c r="I925" s="134"/>
      <c r="J925" s="134"/>
      <c r="K925" s="134"/>
      <c r="L925" s="134"/>
    </row>
    <row r="926" spans="4:12" x14ac:dyDescent="0.35">
      <c r="D926" s="134"/>
      <c r="E926" s="134"/>
      <c r="F926" s="134"/>
      <c r="G926" s="134"/>
      <c r="H926" s="134"/>
      <c r="I926" s="134"/>
      <c r="J926" s="134"/>
      <c r="K926" s="134"/>
      <c r="L926" s="134"/>
    </row>
    <row r="927" spans="4:12" x14ac:dyDescent="0.35">
      <c r="D927" s="134"/>
      <c r="E927" s="134"/>
      <c r="F927" s="134"/>
      <c r="G927" s="134"/>
      <c r="H927" s="134"/>
      <c r="I927" s="134"/>
      <c r="J927" s="134"/>
      <c r="K927" s="134"/>
      <c r="L927" s="134"/>
    </row>
    <row r="928" spans="4:12" x14ac:dyDescent="0.35">
      <c r="D928" s="134"/>
      <c r="E928" s="134"/>
      <c r="F928" s="134"/>
      <c r="G928" s="134"/>
      <c r="H928" s="134"/>
      <c r="I928" s="134"/>
      <c r="J928" s="134"/>
      <c r="K928" s="134"/>
      <c r="L928" s="134"/>
    </row>
    <row r="929" spans="4:12" x14ac:dyDescent="0.35">
      <c r="D929" s="134"/>
      <c r="E929" s="134"/>
      <c r="F929" s="134"/>
      <c r="G929" s="134"/>
      <c r="H929" s="134"/>
      <c r="I929" s="134"/>
      <c r="J929" s="134"/>
      <c r="K929" s="134"/>
      <c r="L929" s="134"/>
    </row>
    <row r="930" spans="4:12" x14ac:dyDescent="0.35">
      <c r="D930" s="134"/>
      <c r="E930" s="134"/>
      <c r="F930" s="134"/>
      <c r="G930" s="134"/>
      <c r="H930" s="134"/>
      <c r="I930" s="134"/>
      <c r="J930" s="134"/>
      <c r="K930" s="134"/>
      <c r="L930" s="134"/>
    </row>
    <row r="931" spans="4:12" x14ac:dyDescent="0.35">
      <c r="D931" s="134"/>
      <c r="E931" s="134"/>
      <c r="F931" s="134"/>
      <c r="G931" s="134"/>
      <c r="H931" s="134"/>
      <c r="I931" s="134"/>
      <c r="J931" s="134"/>
      <c r="K931" s="134"/>
      <c r="L931" s="134"/>
    </row>
    <row r="932" spans="4:12" x14ac:dyDescent="0.35">
      <c r="D932" s="134"/>
      <c r="E932" s="134"/>
      <c r="F932" s="134"/>
      <c r="G932" s="134"/>
      <c r="H932" s="134"/>
      <c r="I932" s="134"/>
      <c r="J932" s="134"/>
      <c r="K932" s="134"/>
      <c r="L932" s="134"/>
    </row>
    <row r="933" spans="4:12" x14ac:dyDescent="0.35">
      <c r="D933" s="134"/>
      <c r="E933" s="134"/>
      <c r="F933" s="134"/>
      <c r="G933" s="134"/>
      <c r="H933" s="134"/>
      <c r="I933" s="134"/>
      <c r="J933" s="134"/>
      <c r="K933" s="134"/>
      <c r="L933" s="134"/>
    </row>
    <row r="934" spans="4:12" x14ac:dyDescent="0.35">
      <c r="D934" s="134"/>
      <c r="E934" s="134"/>
      <c r="F934" s="134"/>
      <c r="G934" s="134"/>
      <c r="H934" s="134"/>
      <c r="I934" s="134"/>
      <c r="J934" s="134"/>
      <c r="K934" s="134"/>
      <c r="L934" s="134"/>
    </row>
    <row r="935" spans="4:12" x14ac:dyDescent="0.35">
      <c r="D935" s="134"/>
      <c r="E935" s="134"/>
      <c r="F935" s="134"/>
      <c r="G935" s="134"/>
      <c r="H935" s="134"/>
      <c r="I935" s="134"/>
      <c r="J935" s="134"/>
      <c r="K935" s="134"/>
      <c r="L935" s="134"/>
    </row>
    <row r="936" spans="4:12" x14ac:dyDescent="0.35">
      <c r="D936" s="134"/>
      <c r="E936" s="134"/>
      <c r="F936" s="134"/>
      <c r="G936" s="134"/>
      <c r="H936" s="134"/>
      <c r="I936" s="134"/>
      <c r="J936" s="134"/>
      <c r="K936" s="134"/>
      <c r="L936" s="134"/>
    </row>
    <row r="937" spans="4:12" x14ac:dyDescent="0.35">
      <c r="D937" s="134"/>
      <c r="E937" s="134"/>
      <c r="F937" s="134"/>
      <c r="G937" s="134"/>
      <c r="H937" s="134"/>
      <c r="I937" s="134"/>
      <c r="J937" s="134"/>
      <c r="K937" s="134"/>
      <c r="L937" s="134"/>
    </row>
    <row r="938" spans="4:12" x14ac:dyDescent="0.35">
      <c r="D938" s="134"/>
      <c r="E938" s="134"/>
      <c r="F938" s="134"/>
      <c r="G938" s="134"/>
      <c r="H938" s="134"/>
      <c r="I938" s="134"/>
      <c r="J938" s="134"/>
      <c r="K938" s="134"/>
      <c r="L938" s="134"/>
    </row>
    <row r="939" spans="4:12" x14ac:dyDescent="0.35">
      <c r="D939" s="134"/>
      <c r="E939" s="134"/>
      <c r="F939" s="134"/>
      <c r="G939" s="134"/>
      <c r="H939" s="134"/>
      <c r="I939" s="134"/>
      <c r="J939" s="134"/>
      <c r="K939" s="134"/>
      <c r="L939" s="134"/>
    </row>
    <row r="940" spans="4:12" x14ac:dyDescent="0.35">
      <c r="D940" s="134"/>
      <c r="E940" s="134"/>
      <c r="F940" s="134"/>
      <c r="G940" s="134"/>
      <c r="H940" s="134"/>
      <c r="I940" s="134"/>
      <c r="J940" s="134"/>
      <c r="K940" s="134"/>
      <c r="L940" s="134"/>
    </row>
    <row r="941" spans="4:12" x14ac:dyDescent="0.35">
      <c r="D941" s="134"/>
      <c r="E941" s="134"/>
      <c r="F941" s="134"/>
      <c r="G941" s="134"/>
      <c r="H941" s="134"/>
      <c r="I941" s="134"/>
      <c r="J941" s="134"/>
      <c r="K941" s="134"/>
      <c r="L941" s="134"/>
    </row>
    <row r="942" spans="4:12" x14ac:dyDescent="0.35">
      <c r="D942" s="134"/>
      <c r="E942" s="134"/>
      <c r="F942" s="134"/>
      <c r="G942" s="134"/>
      <c r="H942" s="134"/>
      <c r="I942" s="134"/>
      <c r="J942" s="134"/>
      <c r="K942" s="134"/>
      <c r="L942" s="134"/>
    </row>
    <row r="943" spans="4:12" x14ac:dyDescent="0.35">
      <c r="D943" s="134"/>
      <c r="E943" s="134"/>
      <c r="F943" s="134"/>
      <c r="G943" s="134"/>
      <c r="H943" s="134"/>
      <c r="I943" s="134"/>
      <c r="J943" s="134"/>
      <c r="K943" s="134"/>
      <c r="L943" s="134"/>
    </row>
    <row r="944" spans="4:12" x14ac:dyDescent="0.35">
      <c r="D944" s="134"/>
      <c r="E944" s="134"/>
      <c r="F944" s="134"/>
      <c r="G944" s="134"/>
      <c r="H944" s="134"/>
      <c r="I944" s="134"/>
      <c r="J944" s="134"/>
      <c r="K944" s="134"/>
      <c r="L944" s="134"/>
    </row>
    <row r="945" spans="4:12" x14ac:dyDescent="0.35">
      <c r="D945" s="134"/>
      <c r="E945" s="134"/>
      <c r="F945" s="134"/>
      <c r="G945" s="134"/>
      <c r="H945" s="134"/>
      <c r="I945" s="134"/>
      <c r="J945" s="134"/>
      <c r="K945" s="134"/>
      <c r="L945" s="134"/>
    </row>
    <row r="946" spans="4:12" x14ac:dyDescent="0.35">
      <c r="D946" s="134"/>
      <c r="E946" s="134"/>
      <c r="F946" s="134"/>
      <c r="G946" s="134"/>
      <c r="H946" s="134"/>
      <c r="I946" s="134"/>
      <c r="J946" s="134"/>
      <c r="K946" s="134"/>
      <c r="L946" s="134"/>
    </row>
    <row r="947" spans="4:12" x14ac:dyDescent="0.35">
      <c r="D947" s="134"/>
      <c r="E947" s="134"/>
      <c r="F947" s="134"/>
      <c r="G947" s="134"/>
      <c r="H947" s="134"/>
      <c r="I947" s="134"/>
      <c r="J947" s="134"/>
      <c r="K947" s="134"/>
      <c r="L947" s="134"/>
    </row>
    <row r="948" spans="4:12" x14ac:dyDescent="0.35">
      <c r="D948" s="134"/>
      <c r="E948" s="134"/>
      <c r="F948" s="134"/>
      <c r="G948" s="134"/>
      <c r="H948" s="134"/>
      <c r="I948" s="134"/>
      <c r="J948" s="134"/>
      <c r="K948" s="134"/>
      <c r="L948" s="134"/>
    </row>
    <row r="949" spans="4:12" x14ac:dyDescent="0.35">
      <c r="D949" s="134"/>
      <c r="E949" s="134"/>
      <c r="F949" s="134"/>
      <c r="G949" s="134"/>
      <c r="H949" s="134"/>
      <c r="I949" s="134"/>
      <c r="J949" s="134"/>
      <c r="K949" s="134"/>
      <c r="L949" s="134"/>
    </row>
    <row r="950" spans="4:12" x14ac:dyDescent="0.35">
      <c r="D950" s="134"/>
      <c r="E950" s="134"/>
      <c r="F950" s="134"/>
      <c r="G950" s="134"/>
      <c r="H950" s="134"/>
      <c r="I950" s="134"/>
      <c r="J950" s="134"/>
      <c r="K950" s="134"/>
      <c r="L950" s="134"/>
    </row>
    <row r="951" spans="4:12" x14ac:dyDescent="0.35">
      <c r="D951" s="134"/>
      <c r="E951" s="134"/>
      <c r="F951" s="134"/>
      <c r="G951" s="134"/>
      <c r="H951" s="134"/>
      <c r="I951" s="134"/>
      <c r="J951" s="134"/>
      <c r="K951" s="134"/>
      <c r="L951" s="134"/>
    </row>
    <row r="952" spans="4:12" x14ac:dyDescent="0.35">
      <c r="D952" s="134"/>
      <c r="E952" s="134"/>
      <c r="F952" s="134"/>
      <c r="G952" s="134"/>
      <c r="H952" s="134"/>
      <c r="I952" s="134"/>
      <c r="J952" s="134"/>
      <c r="K952" s="134"/>
      <c r="L952" s="134"/>
    </row>
    <row r="953" spans="4:12" x14ac:dyDescent="0.35">
      <c r="D953" s="134"/>
      <c r="E953" s="134"/>
      <c r="F953" s="134"/>
      <c r="G953" s="134"/>
      <c r="H953" s="134"/>
      <c r="I953" s="134"/>
      <c r="J953" s="134"/>
      <c r="K953" s="134"/>
      <c r="L953" s="134"/>
    </row>
    <row r="954" spans="4:12" x14ac:dyDescent="0.35">
      <c r="D954" s="134"/>
      <c r="E954" s="134"/>
      <c r="F954" s="134"/>
      <c r="G954" s="134"/>
      <c r="H954" s="134"/>
      <c r="I954" s="134"/>
      <c r="J954" s="134"/>
      <c r="K954" s="134"/>
      <c r="L954" s="134"/>
    </row>
    <row r="955" spans="4:12" x14ac:dyDescent="0.35">
      <c r="D955" s="134"/>
      <c r="E955" s="134"/>
      <c r="F955" s="134"/>
      <c r="G955" s="134"/>
      <c r="H955" s="134"/>
      <c r="I955" s="134"/>
      <c r="J955" s="134"/>
      <c r="K955" s="134"/>
      <c r="L955" s="134"/>
    </row>
    <row r="956" spans="4:12" x14ac:dyDescent="0.35">
      <c r="D956" s="134"/>
      <c r="E956" s="134"/>
      <c r="F956" s="134"/>
      <c r="G956" s="134"/>
      <c r="H956" s="134"/>
      <c r="I956" s="134"/>
      <c r="J956" s="134"/>
      <c r="K956" s="134"/>
      <c r="L956" s="134"/>
    </row>
    <row r="957" spans="4:12" x14ac:dyDescent="0.35">
      <c r="D957" s="134"/>
      <c r="E957" s="134"/>
      <c r="F957" s="134"/>
      <c r="G957" s="134"/>
      <c r="H957" s="134"/>
      <c r="I957" s="134"/>
      <c r="J957" s="134"/>
      <c r="K957" s="134"/>
      <c r="L957" s="134"/>
    </row>
    <row r="958" spans="4:12" x14ac:dyDescent="0.35">
      <c r="D958" s="134"/>
      <c r="E958" s="134"/>
      <c r="F958" s="134"/>
      <c r="G958" s="134"/>
      <c r="H958" s="134"/>
      <c r="I958" s="134"/>
      <c r="J958" s="134"/>
      <c r="K958" s="134"/>
      <c r="L958" s="134"/>
    </row>
    <row r="959" spans="4:12" x14ac:dyDescent="0.35">
      <c r="D959" s="134"/>
      <c r="E959" s="134"/>
      <c r="F959" s="134"/>
      <c r="G959" s="134"/>
      <c r="H959" s="134"/>
      <c r="I959" s="134"/>
      <c r="J959" s="134"/>
      <c r="K959" s="134"/>
      <c r="L959" s="134"/>
    </row>
    <row r="960" spans="4:12" x14ac:dyDescent="0.35">
      <c r="D960" s="134"/>
      <c r="E960" s="134"/>
      <c r="F960" s="134"/>
      <c r="G960" s="134"/>
      <c r="H960" s="134"/>
      <c r="I960" s="134"/>
      <c r="J960" s="134"/>
      <c r="K960" s="134"/>
      <c r="L960" s="134"/>
    </row>
    <row r="961" spans="4:12" x14ac:dyDescent="0.35">
      <c r="D961" s="134"/>
      <c r="E961" s="134"/>
      <c r="F961" s="134"/>
      <c r="G961" s="134"/>
      <c r="H961" s="134"/>
      <c r="I961" s="134"/>
      <c r="J961" s="134"/>
      <c r="K961" s="134"/>
      <c r="L961" s="134"/>
    </row>
    <row r="962" spans="4:12" x14ac:dyDescent="0.35">
      <c r="D962" s="134"/>
      <c r="E962" s="134"/>
      <c r="F962" s="134"/>
      <c r="G962" s="134"/>
      <c r="H962" s="134"/>
      <c r="I962" s="134"/>
      <c r="J962" s="134"/>
      <c r="K962" s="134"/>
      <c r="L962" s="134"/>
    </row>
    <row r="963" spans="4:12" x14ac:dyDescent="0.35">
      <c r="D963" s="134"/>
      <c r="E963" s="134"/>
      <c r="F963" s="134"/>
      <c r="G963" s="134"/>
      <c r="H963" s="134"/>
      <c r="I963" s="134"/>
      <c r="J963" s="134"/>
      <c r="K963" s="134"/>
      <c r="L963" s="134"/>
    </row>
    <row r="964" spans="4:12" x14ac:dyDescent="0.35">
      <c r="D964" s="134"/>
      <c r="E964" s="134"/>
      <c r="F964" s="134"/>
      <c r="G964" s="134"/>
      <c r="H964" s="134"/>
      <c r="I964" s="134"/>
      <c r="J964" s="134"/>
      <c r="K964" s="134"/>
      <c r="L964" s="134"/>
    </row>
    <row r="965" spans="4:12" x14ac:dyDescent="0.35">
      <c r="D965" s="134"/>
      <c r="E965" s="134"/>
      <c r="F965" s="134"/>
      <c r="G965" s="134"/>
      <c r="H965" s="134"/>
      <c r="I965" s="134"/>
      <c r="J965" s="134"/>
      <c r="K965" s="134"/>
      <c r="L965" s="134"/>
    </row>
    <row r="966" spans="4:12" x14ac:dyDescent="0.35">
      <c r="D966" s="134"/>
      <c r="E966" s="134"/>
      <c r="F966" s="134"/>
      <c r="G966" s="134"/>
      <c r="H966" s="134"/>
      <c r="I966" s="134"/>
      <c r="J966" s="134"/>
      <c r="K966" s="134"/>
      <c r="L966" s="134"/>
    </row>
    <row r="967" spans="4:12" x14ac:dyDescent="0.35">
      <c r="D967" s="134"/>
      <c r="E967" s="134"/>
      <c r="F967" s="134"/>
      <c r="G967" s="134"/>
      <c r="H967" s="134"/>
      <c r="I967" s="134"/>
      <c r="J967" s="134"/>
      <c r="K967" s="134"/>
      <c r="L967" s="134"/>
    </row>
    <row r="968" spans="4:12" x14ac:dyDescent="0.35">
      <c r="D968" s="134"/>
      <c r="E968" s="134"/>
      <c r="F968" s="134"/>
      <c r="G968" s="134"/>
      <c r="H968" s="134"/>
      <c r="I968" s="134"/>
      <c r="J968" s="134"/>
      <c r="K968" s="134"/>
      <c r="L968" s="134"/>
    </row>
    <row r="969" spans="4:12" x14ac:dyDescent="0.35">
      <c r="D969" s="134"/>
      <c r="E969" s="134"/>
      <c r="F969" s="134"/>
      <c r="G969" s="134"/>
      <c r="H969" s="134"/>
      <c r="I969" s="134"/>
      <c r="J969" s="134"/>
      <c r="K969" s="134"/>
      <c r="L969" s="134"/>
    </row>
    <row r="970" spans="4:12" x14ac:dyDescent="0.35">
      <c r="D970" s="134"/>
      <c r="E970" s="134"/>
      <c r="F970" s="134"/>
      <c r="G970" s="134"/>
      <c r="H970" s="134"/>
      <c r="I970" s="134"/>
      <c r="J970" s="134"/>
      <c r="K970" s="134"/>
      <c r="L970" s="134"/>
    </row>
    <row r="971" spans="4:12" x14ac:dyDescent="0.35">
      <c r="D971" s="134"/>
      <c r="E971" s="134"/>
      <c r="F971" s="134"/>
      <c r="G971" s="134"/>
      <c r="H971" s="134"/>
      <c r="I971" s="134"/>
      <c r="J971" s="134"/>
      <c r="K971" s="134"/>
      <c r="L971" s="134"/>
    </row>
    <row r="972" spans="4:12" x14ac:dyDescent="0.35">
      <c r="D972" s="134"/>
      <c r="E972" s="134"/>
      <c r="F972" s="134"/>
      <c r="G972" s="134"/>
      <c r="H972" s="134"/>
      <c r="I972" s="134"/>
      <c r="J972" s="134"/>
      <c r="K972" s="134"/>
      <c r="L972" s="134"/>
    </row>
    <row r="973" spans="4:12" x14ac:dyDescent="0.35">
      <c r="D973" s="134"/>
      <c r="E973" s="134"/>
      <c r="F973" s="134"/>
      <c r="G973" s="134"/>
      <c r="H973" s="134"/>
      <c r="I973" s="134"/>
      <c r="J973" s="134"/>
      <c r="K973" s="134"/>
      <c r="L973" s="134"/>
    </row>
    <row r="974" spans="4:12" x14ac:dyDescent="0.35">
      <c r="D974" s="134"/>
      <c r="E974" s="134"/>
      <c r="F974" s="134"/>
      <c r="G974" s="134"/>
      <c r="H974" s="134"/>
      <c r="I974" s="134"/>
      <c r="J974" s="134"/>
      <c r="K974" s="134"/>
      <c r="L974" s="134"/>
    </row>
    <row r="975" spans="4:12" x14ac:dyDescent="0.35">
      <c r="D975" s="134"/>
      <c r="E975" s="134"/>
      <c r="F975" s="134"/>
      <c r="G975" s="134"/>
      <c r="H975" s="134"/>
      <c r="I975" s="134"/>
      <c r="J975" s="134"/>
      <c r="K975" s="134"/>
      <c r="L975" s="134"/>
    </row>
    <row r="976" spans="4:12" x14ac:dyDescent="0.35">
      <c r="D976" s="134"/>
      <c r="E976" s="134"/>
      <c r="F976" s="134"/>
      <c r="G976" s="134"/>
      <c r="H976" s="134"/>
      <c r="I976" s="134"/>
      <c r="J976" s="134"/>
      <c r="K976" s="134"/>
      <c r="L976" s="134"/>
    </row>
    <row r="977" spans="4:12" x14ac:dyDescent="0.35">
      <c r="D977" s="134"/>
      <c r="E977" s="134"/>
      <c r="F977" s="134"/>
      <c r="G977" s="134"/>
      <c r="H977" s="134"/>
      <c r="I977" s="134"/>
      <c r="J977" s="134"/>
      <c r="K977" s="134"/>
      <c r="L977" s="134"/>
    </row>
    <row r="978" spans="4:12" x14ac:dyDescent="0.35">
      <c r="D978" s="134"/>
      <c r="E978" s="134"/>
      <c r="F978" s="134"/>
      <c r="G978" s="134"/>
      <c r="H978" s="134"/>
      <c r="I978" s="134"/>
      <c r="J978" s="134"/>
      <c r="K978" s="134"/>
      <c r="L978" s="134"/>
    </row>
    <row r="979" spans="4:12" x14ac:dyDescent="0.35">
      <c r="D979" s="134"/>
      <c r="E979" s="134"/>
      <c r="F979" s="134"/>
      <c r="G979" s="134"/>
      <c r="H979" s="134"/>
      <c r="I979" s="134"/>
      <c r="J979" s="134"/>
      <c r="K979" s="134"/>
      <c r="L979" s="134"/>
    </row>
    <row r="980" spans="4:12" x14ac:dyDescent="0.35">
      <c r="D980" s="134"/>
      <c r="E980" s="134"/>
      <c r="F980" s="134"/>
      <c r="G980" s="134"/>
      <c r="H980" s="134"/>
      <c r="I980" s="134"/>
      <c r="J980" s="134"/>
      <c r="K980" s="134"/>
      <c r="L980" s="134"/>
    </row>
    <row r="981" spans="4:12" x14ac:dyDescent="0.35">
      <c r="D981" s="134"/>
      <c r="E981" s="134"/>
      <c r="F981" s="134"/>
      <c r="G981" s="134"/>
      <c r="H981" s="134"/>
      <c r="I981" s="134"/>
      <c r="J981" s="134"/>
      <c r="K981" s="134"/>
      <c r="L981" s="134"/>
    </row>
    <row r="982" spans="4:12" x14ac:dyDescent="0.35">
      <c r="D982" s="134"/>
      <c r="E982" s="134"/>
      <c r="F982" s="134"/>
      <c r="G982" s="134"/>
      <c r="H982" s="134"/>
      <c r="I982" s="134"/>
      <c r="J982" s="134"/>
      <c r="K982" s="134"/>
      <c r="L982" s="134"/>
    </row>
    <row r="983" spans="4:12" x14ac:dyDescent="0.35">
      <c r="D983" s="134"/>
      <c r="E983" s="134"/>
      <c r="F983" s="134"/>
      <c r="G983" s="134"/>
      <c r="H983" s="134"/>
      <c r="I983" s="134"/>
      <c r="J983" s="134"/>
      <c r="K983" s="134"/>
      <c r="L983" s="134"/>
    </row>
    <row r="984" spans="4:12" x14ac:dyDescent="0.35">
      <c r="D984" s="134"/>
      <c r="E984" s="134"/>
      <c r="F984" s="134"/>
      <c r="G984" s="134"/>
      <c r="H984" s="134"/>
      <c r="I984" s="134"/>
      <c r="J984" s="134"/>
      <c r="K984" s="134"/>
      <c r="L984" s="134"/>
    </row>
    <row r="985" spans="4:12" x14ac:dyDescent="0.35">
      <c r="D985" s="134"/>
      <c r="E985" s="134"/>
      <c r="F985" s="134"/>
      <c r="G985" s="134"/>
      <c r="H985" s="134"/>
      <c r="I985" s="134"/>
      <c r="J985" s="134"/>
      <c r="K985" s="134"/>
      <c r="L985" s="134"/>
    </row>
    <row r="986" spans="4:12" x14ac:dyDescent="0.35">
      <c r="D986" s="134"/>
      <c r="E986" s="134"/>
      <c r="F986" s="134"/>
      <c r="G986" s="134"/>
      <c r="H986" s="134"/>
      <c r="I986" s="134"/>
      <c r="J986" s="134"/>
      <c r="K986" s="134"/>
      <c r="L986" s="134"/>
    </row>
    <row r="987" spans="4:12" x14ac:dyDescent="0.35">
      <c r="D987" s="134"/>
      <c r="E987" s="134"/>
      <c r="F987" s="134"/>
      <c r="G987" s="134"/>
      <c r="H987" s="134"/>
      <c r="I987" s="134"/>
      <c r="J987" s="134"/>
      <c r="K987" s="134"/>
      <c r="L987" s="134"/>
    </row>
    <row r="988" spans="4:12" x14ac:dyDescent="0.35">
      <c r="D988" s="134"/>
      <c r="E988" s="134"/>
      <c r="F988" s="134"/>
      <c r="G988" s="134"/>
      <c r="H988" s="134"/>
      <c r="I988" s="134"/>
      <c r="J988" s="134"/>
      <c r="K988" s="134"/>
      <c r="L988" s="134"/>
    </row>
    <row r="989" spans="4:12" x14ac:dyDescent="0.35">
      <c r="D989" s="134"/>
      <c r="E989" s="134"/>
      <c r="F989" s="134"/>
      <c r="G989" s="134"/>
      <c r="H989" s="134"/>
      <c r="I989" s="134"/>
      <c r="J989" s="134"/>
      <c r="K989" s="134"/>
      <c r="L989" s="134"/>
    </row>
    <row r="990" spans="4:12" x14ac:dyDescent="0.35">
      <c r="D990" s="134"/>
      <c r="E990" s="134"/>
      <c r="F990" s="134"/>
      <c r="G990" s="134"/>
      <c r="H990" s="134"/>
      <c r="I990" s="134"/>
      <c r="J990" s="134"/>
      <c r="K990" s="134"/>
      <c r="L990" s="134"/>
    </row>
    <row r="991" spans="4:12" x14ac:dyDescent="0.35">
      <c r="D991" s="134"/>
      <c r="E991" s="134"/>
      <c r="F991" s="134"/>
      <c r="G991" s="134"/>
      <c r="H991" s="134"/>
      <c r="I991" s="134"/>
      <c r="J991" s="134"/>
      <c r="K991" s="134"/>
      <c r="L991" s="134"/>
    </row>
    <row r="992" spans="4:12" x14ac:dyDescent="0.35">
      <c r="D992" s="134"/>
      <c r="E992" s="134"/>
      <c r="F992" s="134"/>
      <c r="G992" s="134"/>
      <c r="H992" s="134"/>
      <c r="I992" s="134"/>
      <c r="J992" s="134"/>
      <c r="K992" s="134"/>
      <c r="L992" s="134"/>
    </row>
    <row r="993" spans="4:12" x14ac:dyDescent="0.35">
      <c r="D993" s="134"/>
      <c r="E993" s="134"/>
      <c r="F993" s="134"/>
      <c r="G993" s="134"/>
      <c r="H993" s="134"/>
      <c r="I993" s="134"/>
      <c r="J993" s="134"/>
      <c r="K993" s="134"/>
      <c r="L993" s="134"/>
    </row>
    <row r="994" spans="4:12" x14ac:dyDescent="0.35">
      <c r="D994" s="134"/>
      <c r="E994" s="134"/>
      <c r="F994" s="134"/>
      <c r="G994" s="134"/>
      <c r="H994" s="134"/>
      <c r="I994" s="134"/>
      <c r="J994" s="134"/>
      <c r="K994" s="134"/>
      <c r="L994" s="134"/>
    </row>
    <row r="995" spans="4:12" x14ac:dyDescent="0.35">
      <c r="D995" s="134"/>
      <c r="E995" s="134"/>
      <c r="F995" s="134"/>
      <c r="G995" s="134"/>
      <c r="H995" s="134"/>
      <c r="I995" s="134"/>
      <c r="J995" s="134"/>
      <c r="K995" s="134"/>
      <c r="L995" s="134"/>
    </row>
    <row r="996" spans="4:12" x14ac:dyDescent="0.35">
      <c r="D996" s="134"/>
      <c r="E996" s="134"/>
      <c r="F996" s="134"/>
      <c r="G996" s="134"/>
      <c r="H996" s="134"/>
      <c r="I996" s="134"/>
      <c r="J996" s="134"/>
      <c r="K996" s="134"/>
      <c r="L996" s="134"/>
    </row>
    <row r="997" spans="4:12" x14ac:dyDescent="0.35">
      <c r="D997" s="134"/>
      <c r="E997" s="134"/>
      <c r="F997" s="134"/>
      <c r="G997" s="134"/>
      <c r="H997" s="134"/>
      <c r="I997" s="134"/>
      <c r="J997" s="134"/>
      <c r="K997" s="134"/>
      <c r="L997" s="134"/>
    </row>
    <row r="998" spans="4:12" x14ac:dyDescent="0.35">
      <c r="D998" s="134"/>
      <c r="E998" s="134"/>
      <c r="F998" s="134"/>
      <c r="G998" s="134"/>
      <c r="H998" s="134"/>
      <c r="I998" s="134"/>
      <c r="J998" s="134"/>
      <c r="K998" s="134"/>
      <c r="L998" s="134"/>
    </row>
    <row r="999" spans="4:12" x14ac:dyDescent="0.35">
      <c r="D999" s="134"/>
      <c r="E999" s="134"/>
      <c r="F999" s="134"/>
      <c r="G999" s="134"/>
      <c r="H999" s="134"/>
      <c r="I999" s="134"/>
      <c r="J999" s="134"/>
      <c r="K999" s="134"/>
      <c r="L999" s="134"/>
    </row>
    <row r="1000" spans="4:12" x14ac:dyDescent="0.35">
      <c r="D1000" s="134"/>
      <c r="E1000" s="134"/>
      <c r="F1000" s="134"/>
      <c r="G1000" s="134"/>
      <c r="H1000" s="134"/>
      <c r="I1000" s="134"/>
      <c r="J1000" s="134"/>
      <c r="K1000" s="134"/>
      <c r="L1000" s="134"/>
    </row>
  </sheetData>
  <mergeCells count="16">
    <mergeCell ref="C2:C3"/>
    <mergeCell ref="A1:L1"/>
    <mergeCell ref="A22:C22"/>
    <mergeCell ref="A23:C23"/>
    <mergeCell ref="H2:H3"/>
    <mergeCell ref="I2:I3"/>
    <mergeCell ref="J2:J3"/>
    <mergeCell ref="K2:L2"/>
    <mergeCell ref="A11:B11"/>
    <mergeCell ref="A20:B20"/>
    <mergeCell ref="A2:A3"/>
    <mergeCell ref="B2:B3"/>
    <mergeCell ref="D2:D3"/>
    <mergeCell ref="E2:E3"/>
    <mergeCell ref="F2:F3"/>
    <mergeCell ref="G2:G3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L1014"/>
  <sheetViews>
    <sheetView showGridLines="0" workbookViewId="0">
      <selection activeCell="E4" sqref="E4"/>
    </sheetView>
  </sheetViews>
  <sheetFormatPr defaultColWidth="14.375" defaultRowHeight="21" x14ac:dyDescent="0.35"/>
  <cols>
    <col min="1" max="1" width="5.625" style="268" bestFit="1" customWidth="1"/>
    <col min="2" max="2" width="32.25" style="268" customWidth="1"/>
    <col min="3" max="3" width="10.875" style="545" customWidth="1"/>
    <col min="4" max="4" width="14.375" style="269" customWidth="1"/>
    <col min="5" max="5" width="16.375" style="269" customWidth="1"/>
    <col min="6" max="6" width="19.75" style="269" bestFit="1" customWidth="1"/>
    <col min="7" max="7" width="11.875" style="269" customWidth="1"/>
    <col min="8" max="8" width="28.125" style="269" customWidth="1"/>
    <col min="9" max="9" width="28.375" style="269" customWidth="1"/>
    <col min="10" max="11" width="19.75" style="269" customWidth="1"/>
    <col min="12" max="18" width="8.75" style="268" customWidth="1"/>
    <col min="19" max="16384" width="14.375" style="268"/>
  </cols>
  <sheetData>
    <row r="1" spans="1:12" x14ac:dyDescent="0.35">
      <c r="A1" s="774" t="s">
        <v>4248</v>
      </c>
      <c r="B1" s="774"/>
      <c r="C1" s="774"/>
      <c r="D1" s="774"/>
      <c r="E1" s="774"/>
      <c r="F1" s="774"/>
      <c r="G1" s="774"/>
      <c r="H1" s="774"/>
      <c r="I1" s="774"/>
      <c r="J1" s="774"/>
      <c r="K1" s="774"/>
      <c r="L1" s="537"/>
    </row>
    <row r="2" spans="1:12" s="192" customFormat="1" x14ac:dyDescent="0.35">
      <c r="A2" s="651" t="s">
        <v>828</v>
      </c>
      <c r="B2" s="605" t="s">
        <v>1</v>
      </c>
      <c r="C2" s="750" t="s">
        <v>1024</v>
      </c>
      <c r="D2" s="653" t="s">
        <v>2</v>
      </c>
      <c r="E2" s="653" t="s">
        <v>12</v>
      </c>
      <c r="F2" s="254" t="s">
        <v>1990</v>
      </c>
      <c r="G2" s="255" t="s">
        <v>1991</v>
      </c>
      <c r="H2" s="651" t="s">
        <v>1992</v>
      </c>
      <c r="I2" s="658" t="s">
        <v>4</v>
      </c>
      <c r="J2" s="626" t="s">
        <v>5</v>
      </c>
      <c r="K2" s="626"/>
    </row>
    <row r="3" spans="1:12" s="192" customFormat="1" x14ac:dyDescent="0.35">
      <c r="A3" s="652"/>
      <c r="B3" s="624"/>
      <c r="C3" s="750"/>
      <c r="D3" s="687"/>
      <c r="E3" s="687"/>
      <c r="F3" s="256" t="s">
        <v>1993</v>
      </c>
      <c r="G3" s="256" t="s">
        <v>1994</v>
      </c>
      <c r="H3" s="775"/>
      <c r="I3" s="659"/>
      <c r="J3" s="135" t="s">
        <v>6</v>
      </c>
      <c r="K3" s="135" t="s">
        <v>7</v>
      </c>
    </row>
    <row r="4" spans="1:12" s="192" customFormat="1" x14ac:dyDescent="0.35">
      <c r="A4" s="193">
        <v>1</v>
      </c>
      <c r="B4" s="120" t="s">
        <v>14</v>
      </c>
      <c r="C4" s="300" t="s">
        <v>4249</v>
      </c>
      <c r="D4" s="27" t="s">
        <v>1419</v>
      </c>
      <c r="E4" s="27" t="s">
        <v>1995</v>
      </c>
      <c r="F4" s="27">
        <v>146</v>
      </c>
      <c r="G4" s="27">
        <v>438</v>
      </c>
      <c r="H4" s="194">
        <v>6.88</v>
      </c>
      <c r="I4" s="28">
        <v>2000</v>
      </c>
      <c r="J4" s="138" t="s">
        <v>1996</v>
      </c>
      <c r="K4" s="138" t="s">
        <v>1997</v>
      </c>
    </row>
    <row r="5" spans="1:12" s="192" customFormat="1" x14ac:dyDescent="0.35">
      <c r="A5" s="257"/>
      <c r="B5" s="258"/>
      <c r="C5" s="538"/>
      <c r="D5" s="27" t="s">
        <v>1419</v>
      </c>
      <c r="E5" s="27" t="s">
        <v>1998</v>
      </c>
      <c r="F5" s="27">
        <v>161</v>
      </c>
      <c r="G5" s="27">
        <v>483</v>
      </c>
      <c r="H5" s="194">
        <v>5.29</v>
      </c>
      <c r="I5" s="28">
        <v>2000</v>
      </c>
      <c r="J5" s="138" t="s">
        <v>1999</v>
      </c>
      <c r="K5" s="138" t="s">
        <v>2000</v>
      </c>
    </row>
    <row r="6" spans="1:12" s="203" customFormat="1" x14ac:dyDescent="0.35">
      <c r="A6" s="660" t="s">
        <v>9</v>
      </c>
      <c r="B6" s="661"/>
      <c r="C6" s="539"/>
      <c r="D6" s="199">
        <v>1</v>
      </c>
      <c r="E6" s="199">
        <v>2</v>
      </c>
      <c r="F6" s="199"/>
      <c r="G6" s="199"/>
      <c r="H6" s="199"/>
      <c r="I6" s="247">
        <f>SUM(I4:I5)</f>
        <v>4000</v>
      </c>
      <c r="J6" s="247"/>
      <c r="K6" s="247"/>
    </row>
    <row r="7" spans="1:12" s="192" customFormat="1" x14ac:dyDescent="0.35">
      <c r="A7" s="193">
        <v>2</v>
      </c>
      <c r="B7" s="120" t="s">
        <v>1501</v>
      </c>
      <c r="C7" s="300" t="s">
        <v>4250</v>
      </c>
      <c r="D7" s="3" t="s">
        <v>1502</v>
      </c>
      <c r="E7" s="3" t="s">
        <v>2001</v>
      </c>
      <c r="F7" s="27">
        <v>223</v>
      </c>
      <c r="G7" s="27">
        <v>669</v>
      </c>
      <c r="H7" s="194">
        <v>5.68</v>
      </c>
      <c r="I7" s="28">
        <v>400</v>
      </c>
      <c r="J7" s="138" t="s">
        <v>2002</v>
      </c>
      <c r="K7" s="138" t="s">
        <v>2003</v>
      </c>
    </row>
    <row r="8" spans="1:12" s="192" customFormat="1" x14ac:dyDescent="0.35">
      <c r="A8" s="259"/>
      <c r="B8" s="260"/>
      <c r="C8" s="540"/>
      <c r="D8" s="3" t="s">
        <v>1502</v>
      </c>
      <c r="E8" s="3" t="s">
        <v>2004</v>
      </c>
      <c r="F8" s="27">
        <v>149</v>
      </c>
      <c r="G8" s="27">
        <v>447</v>
      </c>
      <c r="H8" s="194">
        <v>2.76</v>
      </c>
      <c r="I8" s="28">
        <v>1000</v>
      </c>
      <c r="J8" s="138" t="s">
        <v>2005</v>
      </c>
      <c r="K8" s="138" t="s">
        <v>2006</v>
      </c>
    </row>
    <row r="9" spans="1:12" s="192" customFormat="1" x14ac:dyDescent="0.35">
      <c r="A9" s="259"/>
      <c r="B9" s="260"/>
      <c r="C9" s="540"/>
      <c r="D9" s="3" t="s">
        <v>1502</v>
      </c>
      <c r="E9" s="3" t="s">
        <v>2007</v>
      </c>
      <c r="F9" s="27">
        <v>149</v>
      </c>
      <c r="G9" s="27">
        <v>447</v>
      </c>
      <c r="H9" s="194">
        <v>2.79</v>
      </c>
      <c r="I9" s="28">
        <v>200</v>
      </c>
      <c r="J9" s="138" t="s">
        <v>2008</v>
      </c>
      <c r="K9" s="138" t="s">
        <v>2009</v>
      </c>
    </row>
    <row r="10" spans="1:12" s="192" customFormat="1" x14ac:dyDescent="0.35">
      <c r="A10" s="259"/>
      <c r="B10" s="260"/>
      <c r="C10" s="540"/>
      <c r="D10" s="3" t="s">
        <v>1502</v>
      </c>
      <c r="E10" s="3" t="s">
        <v>2010</v>
      </c>
      <c r="F10" s="27">
        <v>134</v>
      </c>
      <c r="G10" s="27">
        <v>402</v>
      </c>
      <c r="H10" s="194">
        <v>5.07</v>
      </c>
      <c r="I10" s="28">
        <v>300</v>
      </c>
      <c r="J10" s="138" t="s">
        <v>2011</v>
      </c>
      <c r="K10" s="138" t="s">
        <v>2012</v>
      </c>
    </row>
    <row r="11" spans="1:12" s="192" customFormat="1" x14ac:dyDescent="0.35">
      <c r="A11" s="257"/>
      <c r="B11" s="258"/>
      <c r="C11" s="538"/>
      <c r="D11" s="3" t="s">
        <v>1502</v>
      </c>
      <c r="E11" s="3" t="s">
        <v>2013</v>
      </c>
      <c r="F11" s="27">
        <v>91</v>
      </c>
      <c r="G11" s="27">
        <v>273</v>
      </c>
      <c r="H11" s="194">
        <v>3.02</v>
      </c>
      <c r="I11" s="28">
        <v>1000</v>
      </c>
      <c r="J11" s="138" t="s">
        <v>2014</v>
      </c>
      <c r="K11" s="138" t="s">
        <v>2015</v>
      </c>
    </row>
    <row r="12" spans="1:12" s="203" customFormat="1" x14ac:dyDescent="0.35">
      <c r="A12" s="660" t="s">
        <v>9</v>
      </c>
      <c r="B12" s="661"/>
      <c r="C12" s="541"/>
      <c r="D12" s="261">
        <v>1</v>
      </c>
      <c r="E12" s="261">
        <v>5</v>
      </c>
      <c r="F12" s="261"/>
      <c r="G12" s="262"/>
      <c r="H12" s="247"/>
      <c r="I12" s="247">
        <f>SUM(I7:I11)</f>
        <v>2900</v>
      </c>
      <c r="J12" s="247"/>
      <c r="K12" s="263"/>
    </row>
    <row r="13" spans="1:12" s="192" customFormat="1" x14ac:dyDescent="0.35">
      <c r="A13" s="27">
        <v>3</v>
      </c>
      <c r="B13" s="264" t="s">
        <v>2016</v>
      </c>
      <c r="C13" s="542" t="s">
        <v>4251</v>
      </c>
      <c r="D13" s="3" t="s">
        <v>2017</v>
      </c>
      <c r="E13" s="3" t="s">
        <v>2018</v>
      </c>
      <c r="F13" s="27">
        <v>159</v>
      </c>
      <c r="G13" s="27">
        <v>477</v>
      </c>
      <c r="H13" s="194">
        <v>6.3</v>
      </c>
      <c r="I13" s="28">
        <v>2500</v>
      </c>
      <c r="J13" s="138" t="s">
        <v>2019</v>
      </c>
      <c r="K13" s="138" t="s">
        <v>2020</v>
      </c>
    </row>
    <row r="14" spans="1:12" s="267" customFormat="1" x14ac:dyDescent="0.35">
      <c r="A14" s="660" t="s">
        <v>9</v>
      </c>
      <c r="B14" s="661"/>
      <c r="C14" s="539"/>
      <c r="D14" s="265">
        <v>1</v>
      </c>
      <c r="E14" s="265">
        <v>1</v>
      </c>
      <c r="F14" s="265"/>
      <c r="G14" s="265"/>
      <c r="H14" s="265"/>
      <c r="I14" s="266">
        <f>SUM(I13)</f>
        <v>2500</v>
      </c>
      <c r="J14" s="265"/>
      <c r="K14" s="265"/>
    </row>
    <row r="15" spans="1:12" s="192" customFormat="1" x14ac:dyDescent="0.35">
      <c r="A15" s="193">
        <v>4</v>
      </c>
      <c r="B15" s="120" t="s">
        <v>1602</v>
      </c>
      <c r="C15" s="300" t="s">
        <v>4252</v>
      </c>
      <c r="D15" s="3" t="s">
        <v>1603</v>
      </c>
      <c r="E15" s="3" t="s">
        <v>2021</v>
      </c>
      <c r="F15" s="27">
        <v>204</v>
      </c>
      <c r="G15" s="27">
        <v>612</v>
      </c>
      <c r="H15" s="194">
        <v>5.04</v>
      </c>
      <c r="I15" s="28">
        <v>700</v>
      </c>
      <c r="J15" s="138" t="s">
        <v>2022</v>
      </c>
      <c r="K15" s="138" t="s">
        <v>2023</v>
      </c>
    </row>
    <row r="16" spans="1:12" s="192" customFormat="1" x14ac:dyDescent="0.35">
      <c r="A16" s="259"/>
      <c r="B16" s="260"/>
      <c r="C16" s="540"/>
      <c r="D16" s="3" t="s">
        <v>1603</v>
      </c>
      <c r="E16" s="3" t="s">
        <v>2024</v>
      </c>
      <c r="F16" s="27">
        <v>183</v>
      </c>
      <c r="G16" s="27">
        <v>549</v>
      </c>
      <c r="H16" s="194">
        <v>5.17</v>
      </c>
      <c r="I16" s="28">
        <v>300</v>
      </c>
      <c r="J16" s="138" t="s">
        <v>2025</v>
      </c>
      <c r="K16" s="138" t="s">
        <v>2026</v>
      </c>
    </row>
    <row r="17" spans="1:11" s="192" customFormat="1" x14ac:dyDescent="0.35">
      <c r="A17" s="259"/>
      <c r="B17" s="260"/>
      <c r="C17" s="540"/>
      <c r="D17" s="3" t="s">
        <v>1603</v>
      </c>
      <c r="E17" s="3" t="s">
        <v>2027</v>
      </c>
      <c r="F17" s="27">
        <v>91</v>
      </c>
      <c r="G17" s="27">
        <v>273</v>
      </c>
      <c r="H17" s="194">
        <v>7.35</v>
      </c>
      <c r="I17" s="28">
        <v>5000</v>
      </c>
      <c r="J17" s="138" t="s">
        <v>2028</v>
      </c>
      <c r="K17" s="138" t="s">
        <v>2029</v>
      </c>
    </row>
    <row r="18" spans="1:11" s="192" customFormat="1" x14ac:dyDescent="0.35">
      <c r="A18" s="259"/>
      <c r="B18" s="260"/>
      <c r="C18" s="540"/>
      <c r="D18" s="3" t="s">
        <v>1603</v>
      </c>
      <c r="E18" s="3" t="s">
        <v>2030</v>
      </c>
      <c r="F18" s="27">
        <v>183</v>
      </c>
      <c r="G18" s="27">
        <v>549</v>
      </c>
      <c r="H18" s="194">
        <v>5.12</v>
      </c>
      <c r="I18" s="28">
        <v>500</v>
      </c>
      <c r="J18" s="138" t="s">
        <v>2031</v>
      </c>
      <c r="K18" s="138" t="s">
        <v>2032</v>
      </c>
    </row>
    <row r="19" spans="1:11" s="192" customFormat="1" x14ac:dyDescent="0.35">
      <c r="A19" s="259"/>
      <c r="B19" s="260"/>
      <c r="C19" s="540"/>
      <c r="D19" s="3" t="s">
        <v>1603</v>
      </c>
      <c r="E19" s="3" t="s">
        <v>2033</v>
      </c>
      <c r="F19" s="27">
        <v>234</v>
      </c>
      <c r="G19" s="27">
        <v>702</v>
      </c>
      <c r="H19" s="194">
        <v>5.28</v>
      </c>
      <c r="I19" s="28">
        <v>1500</v>
      </c>
      <c r="J19" s="138" t="s">
        <v>2034</v>
      </c>
      <c r="K19" s="138" t="s">
        <v>2035</v>
      </c>
    </row>
    <row r="20" spans="1:11" s="192" customFormat="1" x14ac:dyDescent="0.35">
      <c r="A20" s="259"/>
      <c r="B20" s="260"/>
      <c r="C20" s="540"/>
      <c r="D20" s="3" t="s">
        <v>1603</v>
      </c>
      <c r="E20" s="3" t="s">
        <v>2036</v>
      </c>
      <c r="F20" s="27">
        <v>234</v>
      </c>
      <c r="G20" s="27">
        <v>702</v>
      </c>
      <c r="H20" s="194">
        <v>5.24</v>
      </c>
      <c r="I20" s="28">
        <v>1500</v>
      </c>
      <c r="J20" s="138" t="s">
        <v>2037</v>
      </c>
      <c r="K20" s="138" t="s">
        <v>2038</v>
      </c>
    </row>
    <row r="21" spans="1:11" s="192" customFormat="1" x14ac:dyDescent="0.35">
      <c r="A21" s="257"/>
      <c r="B21" s="258"/>
      <c r="C21" s="538"/>
      <c r="D21" s="3" t="s">
        <v>1603</v>
      </c>
      <c r="E21" s="3" t="s">
        <v>2039</v>
      </c>
      <c r="F21" s="27">
        <v>234</v>
      </c>
      <c r="G21" s="27">
        <v>702</v>
      </c>
      <c r="H21" s="194">
        <v>5.16</v>
      </c>
      <c r="I21" s="28">
        <v>1500</v>
      </c>
      <c r="J21" s="138" t="s">
        <v>2040</v>
      </c>
      <c r="K21" s="138" t="s">
        <v>2041</v>
      </c>
    </row>
    <row r="22" spans="1:11" s="203" customFormat="1" x14ac:dyDescent="0.35">
      <c r="A22" s="653" t="s">
        <v>9</v>
      </c>
      <c r="B22" s="653"/>
      <c r="C22" s="543"/>
      <c r="D22" s="199">
        <v>1</v>
      </c>
      <c r="E22" s="199">
        <v>7</v>
      </c>
      <c r="F22" s="199"/>
      <c r="G22" s="199"/>
      <c r="H22" s="247"/>
      <c r="I22" s="247">
        <f>SUM(I15:I21)</f>
        <v>11000</v>
      </c>
      <c r="J22" s="247"/>
      <c r="K22" s="263"/>
    </row>
    <row r="23" spans="1:11" s="267" customFormat="1" x14ac:dyDescent="0.35">
      <c r="A23" s="662" t="s">
        <v>10</v>
      </c>
      <c r="B23" s="663"/>
      <c r="C23" s="544"/>
      <c r="D23" s="265">
        <f>SUM(D6+D12+D14+D22)</f>
        <v>4</v>
      </c>
      <c r="E23" s="265">
        <f>SUM(E6+E12+E14+E22)</f>
        <v>15</v>
      </c>
      <c r="F23" s="265"/>
      <c r="G23" s="265"/>
      <c r="H23" s="265"/>
      <c r="I23" s="266">
        <f>SUM(I6+I12+I14+I22)</f>
        <v>20400</v>
      </c>
      <c r="J23" s="265"/>
      <c r="K23" s="265"/>
    </row>
    <row r="35" spans="4:11" ht="15.75" customHeight="1" x14ac:dyDescent="0.35">
      <c r="D35" s="268"/>
      <c r="E35" s="268"/>
      <c r="F35" s="268"/>
      <c r="G35" s="268"/>
      <c r="H35" s="268"/>
      <c r="I35" s="268"/>
      <c r="J35" s="268"/>
      <c r="K35" s="268"/>
    </row>
    <row r="36" spans="4:11" ht="15.75" customHeight="1" x14ac:dyDescent="0.35">
      <c r="D36" s="268"/>
      <c r="E36" s="268"/>
      <c r="F36" s="268"/>
      <c r="G36" s="268"/>
      <c r="H36" s="268"/>
      <c r="I36" s="268"/>
      <c r="J36" s="268"/>
      <c r="K36" s="268"/>
    </row>
    <row r="37" spans="4:11" ht="15.75" customHeight="1" x14ac:dyDescent="0.35">
      <c r="D37" s="268"/>
      <c r="E37" s="268"/>
      <c r="F37" s="268"/>
      <c r="G37" s="268"/>
      <c r="H37" s="268"/>
      <c r="I37" s="268"/>
      <c r="J37" s="268"/>
      <c r="K37" s="268"/>
    </row>
    <row r="38" spans="4:11" ht="15.75" customHeight="1" x14ac:dyDescent="0.35">
      <c r="D38" s="268"/>
      <c r="E38" s="268"/>
      <c r="F38" s="268"/>
      <c r="G38" s="268"/>
      <c r="H38" s="268"/>
      <c r="I38" s="268"/>
      <c r="J38" s="268"/>
      <c r="K38" s="268"/>
    </row>
    <row r="39" spans="4:11" ht="15.75" customHeight="1" x14ac:dyDescent="0.35">
      <c r="D39" s="268"/>
      <c r="E39" s="268"/>
      <c r="F39" s="268"/>
      <c r="G39" s="268"/>
      <c r="H39" s="268"/>
      <c r="I39" s="268"/>
      <c r="J39" s="268"/>
      <c r="K39" s="268"/>
    </row>
    <row r="40" spans="4:11" ht="15.75" customHeight="1" x14ac:dyDescent="0.35">
      <c r="D40" s="268"/>
      <c r="E40" s="268"/>
      <c r="F40" s="268"/>
      <c r="G40" s="268"/>
      <c r="H40" s="268"/>
      <c r="I40" s="268"/>
      <c r="J40" s="268"/>
      <c r="K40" s="268"/>
    </row>
    <row r="41" spans="4:11" ht="15.75" customHeight="1" x14ac:dyDescent="0.35">
      <c r="D41" s="268"/>
      <c r="E41" s="268"/>
      <c r="F41" s="268"/>
      <c r="G41" s="268"/>
      <c r="H41" s="268"/>
      <c r="I41" s="268"/>
      <c r="J41" s="268"/>
      <c r="K41" s="268"/>
    </row>
    <row r="42" spans="4:11" ht="15.75" customHeight="1" x14ac:dyDescent="0.35">
      <c r="D42" s="268"/>
      <c r="E42" s="268"/>
      <c r="F42" s="268"/>
      <c r="G42" s="268"/>
      <c r="H42" s="268"/>
      <c r="I42" s="268"/>
      <c r="J42" s="268"/>
      <c r="K42" s="268"/>
    </row>
    <row r="43" spans="4:11" ht="15.75" customHeight="1" x14ac:dyDescent="0.35">
      <c r="D43" s="268"/>
      <c r="E43" s="268"/>
      <c r="F43" s="268"/>
      <c r="G43" s="268"/>
      <c r="H43" s="268"/>
      <c r="I43" s="268"/>
      <c r="J43" s="268"/>
      <c r="K43" s="268"/>
    </row>
    <row r="44" spans="4:11" ht="15.75" customHeight="1" x14ac:dyDescent="0.35">
      <c r="D44" s="268"/>
      <c r="E44" s="268"/>
      <c r="F44" s="268"/>
      <c r="G44" s="268"/>
      <c r="H44" s="268"/>
      <c r="I44" s="268"/>
      <c r="J44" s="268"/>
      <c r="K44" s="268"/>
    </row>
    <row r="45" spans="4:11" ht="15.75" customHeight="1" x14ac:dyDescent="0.35">
      <c r="D45" s="268"/>
      <c r="E45" s="268"/>
      <c r="F45" s="268"/>
      <c r="G45" s="268"/>
      <c r="H45" s="268"/>
      <c r="I45" s="268"/>
      <c r="J45" s="268"/>
      <c r="K45" s="268"/>
    </row>
    <row r="46" spans="4:11" ht="15.75" customHeight="1" x14ac:dyDescent="0.35">
      <c r="D46" s="268"/>
      <c r="E46" s="268"/>
      <c r="F46" s="268"/>
      <c r="G46" s="268"/>
      <c r="H46" s="268"/>
      <c r="I46" s="268"/>
      <c r="J46" s="268"/>
      <c r="K46" s="268"/>
    </row>
    <row r="47" spans="4:11" ht="15.75" customHeight="1" x14ac:dyDescent="0.35">
      <c r="D47" s="268"/>
      <c r="E47" s="268"/>
      <c r="F47" s="268"/>
      <c r="G47" s="268"/>
      <c r="H47" s="268"/>
      <c r="I47" s="268"/>
      <c r="J47" s="268"/>
      <c r="K47" s="268"/>
    </row>
    <row r="48" spans="4:11" ht="15.75" customHeight="1" x14ac:dyDescent="0.35">
      <c r="D48" s="268"/>
      <c r="E48" s="268"/>
      <c r="F48" s="268"/>
      <c r="G48" s="268"/>
      <c r="H48" s="268"/>
      <c r="I48" s="268"/>
      <c r="J48" s="268"/>
      <c r="K48" s="268"/>
    </row>
    <row r="49" spans="4:11" ht="15.75" customHeight="1" x14ac:dyDescent="0.35">
      <c r="D49" s="268"/>
      <c r="E49" s="268"/>
      <c r="F49" s="268"/>
      <c r="G49" s="268"/>
      <c r="H49" s="268"/>
      <c r="I49" s="268"/>
      <c r="J49" s="268"/>
      <c r="K49" s="268"/>
    </row>
    <row r="50" spans="4:11" ht="15.75" customHeight="1" x14ac:dyDescent="0.35">
      <c r="D50" s="268"/>
      <c r="E50" s="268"/>
      <c r="F50" s="268"/>
      <c r="G50" s="268"/>
      <c r="H50" s="268"/>
      <c r="I50" s="268"/>
      <c r="J50" s="268"/>
      <c r="K50" s="268"/>
    </row>
    <row r="51" spans="4:11" ht="15.75" customHeight="1" x14ac:dyDescent="0.35">
      <c r="D51" s="268"/>
      <c r="E51" s="268"/>
      <c r="F51" s="268"/>
      <c r="G51" s="268"/>
      <c r="H51" s="268"/>
      <c r="I51" s="268"/>
      <c r="J51" s="268"/>
      <c r="K51" s="268"/>
    </row>
    <row r="52" spans="4:11" ht="15.75" customHeight="1" x14ac:dyDescent="0.35">
      <c r="D52" s="268"/>
      <c r="E52" s="268"/>
      <c r="F52" s="268"/>
      <c r="G52" s="268"/>
      <c r="H52" s="268"/>
      <c r="I52" s="268"/>
      <c r="J52" s="268"/>
      <c r="K52" s="268"/>
    </row>
    <row r="53" spans="4:11" ht="15.75" customHeight="1" x14ac:dyDescent="0.35">
      <c r="D53" s="268"/>
      <c r="E53" s="268"/>
      <c r="F53" s="268"/>
      <c r="G53" s="268"/>
      <c r="H53" s="268"/>
      <c r="I53" s="268"/>
      <c r="J53" s="268"/>
      <c r="K53" s="268"/>
    </row>
    <row r="54" spans="4:11" ht="15.75" customHeight="1" x14ac:dyDescent="0.35">
      <c r="D54" s="268"/>
      <c r="E54" s="268"/>
      <c r="F54" s="268"/>
      <c r="G54" s="268"/>
      <c r="H54" s="268"/>
      <c r="I54" s="268"/>
      <c r="J54" s="268"/>
      <c r="K54" s="268"/>
    </row>
    <row r="55" spans="4:11" ht="15.75" customHeight="1" x14ac:dyDescent="0.35">
      <c r="D55" s="268"/>
      <c r="E55" s="268"/>
      <c r="F55" s="268"/>
      <c r="G55" s="268"/>
      <c r="H55" s="268"/>
      <c r="I55" s="268"/>
      <c r="J55" s="268"/>
      <c r="K55" s="268"/>
    </row>
    <row r="56" spans="4:11" ht="15.75" customHeight="1" x14ac:dyDescent="0.35">
      <c r="D56" s="268"/>
      <c r="E56" s="268"/>
      <c r="F56" s="268"/>
      <c r="G56" s="268"/>
      <c r="H56" s="268"/>
      <c r="I56" s="268"/>
      <c r="J56" s="268"/>
      <c r="K56" s="268"/>
    </row>
    <row r="57" spans="4:11" ht="15.75" customHeight="1" x14ac:dyDescent="0.35">
      <c r="D57" s="268"/>
      <c r="E57" s="268"/>
      <c r="F57" s="268"/>
      <c r="G57" s="268"/>
      <c r="H57" s="268"/>
      <c r="I57" s="268"/>
      <c r="J57" s="268"/>
      <c r="K57" s="268"/>
    </row>
    <row r="58" spans="4:11" ht="15.75" customHeight="1" x14ac:dyDescent="0.35">
      <c r="D58" s="268"/>
      <c r="E58" s="268"/>
      <c r="F58" s="268"/>
      <c r="G58" s="268"/>
      <c r="H58" s="268"/>
      <c r="I58" s="268"/>
      <c r="J58" s="268"/>
      <c r="K58" s="268"/>
    </row>
    <row r="59" spans="4:11" ht="15.75" customHeight="1" x14ac:dyDescent="0.35">
      <c r="D59" s="268"/>
      <c r="E59" s="268"/>
      <c r="F59" s="268"/>
      <c r="G59" s="268"/>
      <c r="H59" s="268"/>
      <c r="I59" s="268"/>
      <c r="J59" s="268"/>
      <c r="K59" s="268"/>
    </row>
    <row r="60" spans="4:11" ht="15.75" customHeight="1" x14ac:dyDescent="0.35">
      <c r="D60" s="268"/>
      <c r="E60" s="268"/>
      <c r="F60" s="268"/>
      <c r="G60" s="268"/>
      <c r="H60" s="268"/>
      <c r="I60" s="268"/>
      <c r="J60" s="268"/>
      <c r="K60" s="268"/>
    </row>
    <row r="61" spans="4:11" ht="15.75" customHeight="1" x14ac:dyDescent="0.35">
      <c r="D61" s="268"/>
      <c r="E61" s="268"/>
      <c r="F61" s="268"/>
      <c r="G61" s="268"/>
      <c r="H61" s="268"/>
      <c r="I61" s="268"/>
      <c r="J61" s="268"/>
      <c r="K61" s="268"/>
    </row>
    <row r="62" spans="4:11" ht="15.75" customHeight="1" x14ac:dyDescent="0.35">
      <c r="D62" s="268"/>
      <c r="E62" s="268"/>
      <c r="F62" s="268"/>
      <c r="G62" s="268"/>
      <c r="H62" s="268"/>
      <c r="I62" s="268"/>
      <c r="J62" s="268"/>
      <c r="K62" s="268"/>
    </row>
    <row r="63" spans="4:11" ht="15.75" customHeight="1" x14ac:dyDescent="0.35">
      <c r="D63" s="268"/>
      <c r="E63" s="268"/>
      <c r="F63" s="268"/>
      <c r="G63" s="268"/>
      <c r="H63" s="268"/>
      <c r="I63" s="268"/>
      <c r="J63" s="268"/>
      <c r="K63" s="268"/>
    </row>
    <row r="64" spans="4:11" ht="15.75" customHeight="1" x14ac:dyDescent="0.35">
      <c r="D64" s="268"/>
      <c r="E64" s="268"/>
      <c r="F64" s="268"/>
      <c r="G64" s="268"/>
      <c r="H64" s="268"/>
      <c r="I64" s="268"/>
      <c r="J64" s="268"/>
      <c r="K64" s="268"/>
    </row>
    <row r="65" spans="4:11" ht="15.75" customHeight="1" x14ac:dyDescent="0.35">
      <c r="D65" s="268"/>
      <c r="E65" s="268"/>
      <c r="F65" s="268"/>
      <c r="G65" s="268"/>
      <c r="H65" s="268"/>
      <c r="I65" s="268"/>
      <c r="J65" s="268"/>
      <c r="K65" s="268"/>
    </row>
    <row r="66" spans="4:11" ht="15.75" customHeight="1" x14ac:dyDescent="0.35">
      <c r="D66" s="268"/>
      <c r="E66" s="268"/>
      <c r="F66" s="268"/>
      <c r="G66" s="268"/>
      <c r="H66" s="268"/>
      <c r="I66" s="268"/>
      <c r="J66" s="268"/>
      <c r="K66" s="268"/>
    </row>
    <row r="67" spans="4:11" ht="15.75" customHeight="1" x14ac:dyDescent="0.35">
      <c r="D67" s="268"/>
      <c r="E67" s="268"/>
      <c r="F67" s="268"/>
      <c r="G67" s="268"/>
      <c r="H67" s="268"/>
      <c r="I67" s="268"/>
      <c r="J67" s="268"/>
      <c r="K67" s="268"/>
    </row>
    <row r="68" spans="4:11" ht="15.75" customHeight="1" x14ac:dyDescent="0.35">
      <c r="D68" s="268"/>
      <c r="E68" s="268"/>
      <c r="F68" s="268"/>
      <c r="G68" s="268"/>
      <c r="H68" s="268"/>
      <c r="I68" s="268"/>
      <c r="J68" s="268"/>
      <c r="K68" s="268"/>
    </row>
    <row r="69" spans="4:11" ht="15.75" customHeight="1" x14ac:dyDescent="0.35">
      <c r="D69" s="268"/>
      <c r="E69" s="268"/>
      <c r="F69" s="268"/>
      <c r="G69" s="268"/>
      <c r="H69" s="268"/>
      <c r="I69" s="268"/>
      <c r="J69" s="268"/>
      <c r="K69" s="268"/>
    </row>
    <row r="70" spans="4:11" ht="15.75" customHeight="1" x14ac:dyDescent="0.35">
      <c r="D70" s="268"/>
      <c r="E70" s="268"/>
      <c r="F70" s="268"/>
      <c r="G70" s="268"/>
      <c r="H70" s="268"/>
      <c r="I70" s="268"/>
      <c r="J70" s="268"/>
      <c r="K70" s="268"/>
    </row>
    <row r="71" spans="4:11" ht="15.75" customHeight="1" x14ac:dyDescent="0.35">
      <c r="D71" s="268"/>
      <c r="E71" s="268"/>
      <c r="F71" s="268"/>
      <c r="G71" s="268"/>
      <c r="H71" s="268"/>
      <c r="I71" s="268"/>
      <c r="J71" s="268"/>
      <c r="K71" s="268"/>
    </row>
    <row r="72" spans="4:11" ht="15.75" customHeight="1" x14ac:dyDescent="0.35">
      <c r="D72" s="268"/>
      <c r="E72" s="268"/>
      <c r="F72" s="268"/>
      <c r="G72" s="268"/>
      <c r="H72" s="268"/>
      <c r="I72" s="268"/>
      <c r="J72" s="268"/>
      <c r="K72" s="268"/>
    </row>
    <row r="73" spans="4:11" ht="15.75" customHeight="1" x14ac:dyDescent="0.35">
      <c r="D73" s="268"/>
      <c r="E73" s="268"/>
      <c r="F73" s="268"/>
      <c r="G73" s="268"/>
      <c r="H73" s="268"/>
      <c r="I73" s="268"/>
      <c r="J73" s="268"/>
      <c r="K73" s="268"/>
    </row>
    <row r="74" spans="4:11" ht="15.75" customHeight="1" x14ac:dyDescent="0.35">
      <c r="D74" s="268"/>
      <c r="E74" s="268"/>
      <c r="F74" s="268"/>
      <c r="G74" s="268"/>
      <c r="H74" s="268"/>
      <c r="I74" s="268"/>
      <c r="J74" s="268"/>
      <c r="K74" s="268"/>
    </row>
    <row r="75" spans="4:11" ht="15.75" customHeight="1" x14ac:dyDescent="0.35">
      <c r="D75" s="268"/>
      <c r="E75" s="268"/>
      <c r="F75" s="268"/>
      <c r="G75" s="268"/>
      <c r="H75" s="268"/>
      <c r="I75" s="268"/>
      <c r="J75" s="268"/>
      <c r="K75" s="268"/>
    </row>
    <row r="76" spans="4:11" ht="15.75" customHeight="1" x14ac:dyDescent="0.35">
      <c r="D76" s="268"/>
      <c r="E76" s="268"/>
      <c r="F76" s="268"/>
      <c r="G76" s="268"/>
      <c r="H76" s="268"/>
      <c r="I76" s="268"/>
      <c r="J76" s="268"/>
      <c r="K76" s="268"/>
    </row>
    <row r="77" spans="4:11" ht="15.75" customHeight="1" x14ac:dyDescent="0.35">
      <c r="D77" s="268"/>
      <c r="E77" s="268"/>
      <c r="F77" s="268"/>
      <c r="G77" s="268"/>
      <c r="H77" s="268"/>
      <c r="I77" s="268"/>
      <c r="J77" s="268"/>
      <c r="K77" s="268"/>
    </row>
    <row r="78" spans="4:11" ht="15.75" customHeight="1" x14ac:dyDescent="0.35">
      <c r="D78" s="268"/>
      <c r="E78" s="268"/>
      <c r="F78" s="268"/>
      <c r="G78" s="268"/>
      <c r="H78" s="268"/>
      <c r="I78" s="268"/>
      <c r="J78" s="268"/>
      <c r="K78" s="268"/>
    </row>
    <row r="79" spans="4:11" ht="15.75" customHeight="1" x14ac:dyDescent="0.35">
      <c r="D79" s="268"/>
      <c r="E79" s="268"/>
      <c r="F79" s="268"/>
      <c r="G79" s="268"/>
      <c r="H79" s="268"/>
      <c r="I79" s="268"/>
      <c r="J79" s="268"/>
      <c r="K79" s="268"/>
    </row>
    <row r="80" spans="4:11" ht="15.75" customHeight="1" x14ac:dyDescent="0.35">
      <c r="D80" s="268"/>
      <c r="E80" s="268"/>
      <c r="F80" s="268"/>
      <c r="G80" s="268"/>
      <c r="H80" s="268"/>
      <c r="I80" s="268"/>
      <c r="J80" s="268"/>
      <c r="K80" s="268"/>
    </row>
    <row r="81" spans="4:11" ht="15.75" customHeight="1" x14ac:dyDescent="0.35">
      <c r="D81" s="268"/>
      <c r="E81" s="268"/>
      <c r="F81" s="268"/>
      <c r="G81" s="268"/>
      <c r="H81" s="268"/>
      <c r="I81" s="268"/>
      <c r="J81" s="268"/>
      <c r="K81" s="268"/>
    </row>
    <row r="82" spans="4:11" ht="15.75" customHeight="1" x14ac:dyDescent="0.35">
      <c r="D82" s="268"/>
      <c r="E82" s="268"/>
      <c r="F82" s="268"/>
      <c r="G82" s="268"/>
      <c r="H82" s="268"/>
      <c r="I82" s="268"/>
      <c r="J82" s="268"/>
      <c r="K82" s="268"/>
    </row>
    <row r="83" spans="4:11" ht="15.75" customHeight="1" x14ac:dyDescent="0.35">
      <c r="D83" s="268"/>
      <c r="E83" s="268"/>
      <c r="F83" s="268"/>
      <c r="G83" s="268"/>
      <c r="H83" s="268"/>
      <c r="I83" s="268"/>
      <c r="J83" s="268"/>
      <c r="K83" s="268"/>
    </row>
    <row r="84" spans="4:11" ht="15.75" customHeight="1" x14ac:dyDescent="0.35">
      <c r="D84" s="268"/>
      <c r="E84" s="268"/>
      <c r="F84" s="268"/>
      <c r="G84" s="268"/>
      <c r="H84" s="268"/>
      <c r="I84" s="268"/>
      <c r="J84" s="268"/>
      <c r="K84" s="268"/>
    </row>
    <row r="85" spans="4:11" ht="15.75" customHeight="1" x14ac:dyDescent="0.35">
      <c r="D85" s="268"/>
      <c r="E85" s="268"/>
      <c r="F85" s="268"/>
      <c r="G85" s="268"/>
      <c r="H85" s="268"/>
      <c r="I85" s="268"/>
      <c r="J85" s="268"/>
      <c r="K85" s="268"/>
    </row>
    <row r="86" spans="4:11" ht="15.75" customHeight="1" x14ac:dyDescent="0.35">
      <c r="D86" s="268"/>
      <c r="E86" s="268"/>
      <c r="F86" s="268"/>
      <c r="G86" s="268"/>
      <c r="H86" s="268"/>
      <c r="I86" s="268"/>
      <c r="J86" s="268"/>
      <c r="K86" s="268"/>
    </row>
    <row r="87" spans="4:11" ht="15.75" customHeight="1" x14ac:dyDescent="0.35">
      <c r="D87" s="268"/>
      <c r="E87" s="268"/>
      <c r="F87" s="268"/>
      <c r="G87" s="268"/>
      <c r="H87" s="268"/>
      <c r="I87" s="268"/>
      <c r="J87" s="268"/>
      <c r="K87" s="268"/>
    </row>
    <row r="88" spans="4:11" ht="15.75" customHeight="1" x14ac:dyDescent="0.35">
      <c r="D88" s="268"/>
      <c r="E88" s="268"/>
      <c r="F88" s="268"/>
      <c r="G88" s="268"/>
      <c r="H88" s="268"/>
      <c r="I88" s="268"/>
      <c r="J88" s="268"/>
      <c r="K88" s="268"/>
    </row>
    <row r="89" spans="4:11" ht="15.75" customHeight="1" x14ac:dyDescent="0.35">
      <c r="D89" s="268"/>
      <c r="E89" s="268"/>
      <c r="F89" s="268"/>
      <c r="G89" s="268"/>
      <c r="H89" s="268"/>
      <c r="I89" s="268"/>
      <c r="J89" s="268"/>
      <c r="K89" s="268"/>
    </row>
    <row r="90" spans="4:11" ht="15.75" customHeight="1" x14ac:dyDescent="0.35">
      <c r="D90" s="268"/>
      <c r="E90" s="268"/>
      <c r="F90" s="268"/>
      <c r="G90" s="268"/>
      <c r="H90" s="268"/>
      <c r="I90" s="268"/>
      <c r="J90" s="268"/>
      <c r="K90" s="268"/>
    </row>
    <row r="91" spans="4:11" ht="15.75" customHeight="1" x14ac:dyDescent="0.35">
      <c r="D91" s="268"/>
      <c r="E91" s="268"/>
      <c r="F91" s="268"/>
      <c r="G91" s="268"/>
      <c r="H91" s="268"/>
      <c r="I91" s="268"/>
      <c r="J91" s="268"/>
      <c r="K91" s="268"/>
    </row>
    <row r="92" spans="4:11" ht="15.75" customHeight="1" x14ac:dyDescent="0.35">
      <c r="D92" s="268"/>
      <c r="E92" s="268"/>
      <c r="F92" s="268"/>
      <c r="G92" s="268"/>
      <c r="H92" s="268"/>
      <c r="I92" s="268"/>
      <c r="J92" s="268"/>
      <c r="K92" s="268"/>
    </row>
    <row r="93" spans="4:11" ht="15.75" customHeight="1" x14ac:dyDescent="0.35">
      <c r="D93" s="268"/>
      <c r="E93" s="268"/>
      <c r="F93" s="268"/>
      <c r="G93" s="268"/>
      <c r="H93" s="268"/>
      <c r="I93" s="268"/>
      <c r="J93" s="268"/>
      <c r="K93" s="268"/>
    </row>
    <row r="94" spans="4:11" ht="15.75" customHeight="1" x14ac:dyDescent="0.35">
      <c r="D94" s="268"/>
      <c r="E94" s="268"/>
      <c r="F94" s="268"/>
      <c r="G94" s="268"/>
      <c r="H94" s="268"/>
      <c r="I94" s="268"/>
      <c r="J94" s="268"/>
      <c r="K94" s="268"/>
    </row>
    <row r="95" spans="4:11" ht="15.75" customHeight="1" x14ac:dyDescent="0.35">
      <c r="D95" s="268"/>
      <c r="E95" s="268"/>
      <c r="F95" s="268"/>
      <c r="G95" s="268"/>
      <c r="H95" s="268"/>
      <c r="I95" s="268"/>
      <c r="J95" s="268"/>
      <c r="K95" s="268"/>
    </row>
    <row r="96" spans="4:11" ht="15.75" customHeight="1" x14ac:dyDescent="0.35">
      <c r="D96" s="268"/>
      <c r="E96" s="268"/>
      <c r="F96" s="268"/>
      <c r="G96" s="268"/>
      <c r="H96" s="268"/>
      <c r="I96" s="268"/>
      <c r="J96" s="268"/>
      <c r="K96" s="268"/>
    </row>
    <row r="97" spans="4:11" ht="15.75" customHeight="1" x14ac:dyDescent="0.35">
      <c r="D97" s="268"/>
      <c r="E97" s="268"/>
      <c r="F97" s="268"/>
      <c r="G97" s="268"/>
      <c r="H97" s="268"/>
      <c r="I97" s="268"/>
      <c r="J97" s="268"/>
      <c r="K97" s="268"/>
    </row>
    <row r="98" spans="4:11" ht="15.75" customHeight="1" x14ac:dyDescent="0.35">
      <c r="D98" s="268"/>
      <c r="E98" s="268"/>
      <c r="F98" s="268"/>
      <c r="G98" s="268"/>
      <c r="H98" s="268"/>
      <c r="I98" s="268"/>
      <c r="J98" s="268"/>
      <c r="K98" s="268"/>
    </row>
    <row r="99" spans="4:11" ht="15.75" customHeight="1" x14ac:dyDescent="0.35">
      <c r="D99" s="268"/>
      <c r="E99" s="268"/>
      <c r="F99" s="268"/>
      <c r="G99" s="268"/>
      <c r="H99" s="268"/>
      <c r="I99" s="268"/>
      <c r="J99" s="268"/>
      <c r="K99" s="268"/>
    </row>
    <row r="100" spans="4:11" ht="15.75" customHeight="1" x14ac:dyDescent="0.35">
      <c r="D100" s="268"/>
      <c r="E100" s="268"/>
      <c r="F100" s="268"/>
      <c r="G100" s="268"/>
      <c r="H100" s="268"/>
      <c r="I100" s="268"/>
      <c r="J100" s="268"/>
      <c r="K100" s="268"/>
    </row>
    <row r="101" spans="4:11" ht="15.75" customHeight="1" x14ac:dyDescent="0.35">
      <c r="D101" s="268"/>
      <c r="E101" s="268"/>
      <c r="F101" s="268"/>
      <c r="G101" s="268"/>
      <c r="H101" s="268"/>
      <c r="I101" s="268"/>
      <c r="J101" s="268"/>
      <c r="K101" s="268"/>
    </row>
    <row r="102" spans="4:11" ht="15.75" customHeight="1" x14ac:dyDescent="0.35">
      <c r="D102" s="268"/>
      <c r="E102" s="268"/>
      <c r="F102" s="268"/>
      <c r="G102" s="268"/>
      <c r="H102" s="268"/>
      <c r="I102" s="268"/>
      <c r="J102" s="268"/>
      <c r="K102" s="268"/>
    </row>
    <row r="103" spans="4:11" ht="15.75" customHeight="1" x14ac:dyDescent="0.35">
      <c r="D103" s="268"/>
      <c r="E103" s="268"/>
      <c r="F103" s="268"/>
      <c r="G103" s="268"/>
      <c r="H103" s="268"/>
      <c r="I103" s="268"/>
      <c r="J103" s="268"/>
      <c r="K103" s="268"/>
    </row>
    <row r="104" spans="4:11" ht="15.75" customHeight="1" x14ac:dyDescent="0.35">
      <c r="D104" s="268"/>
      <c r="E104" s="268"/>
      <c r="F104" s="268"/>
      <c r="G104" s="268"/>
      <c r="H104" s="268"/>
      <c r="I104" s="268"/>
      <c r="J104" s="268"/>
      <c r="K104" s="268"/>
    </row>
    <row r="105" spans="4:11" ht="15.75" customHeight="1" x14ac:dyDescent="0.35">
      <c r="D105" s="268"/>
      <c r="E105" s="268"/>
      <c r="F105" s="268"/>
      <c r="G105" s="268"/>
      <c r="H105" s="268"/>
      <c r="I105" s="268"/>
      <c r="J105" s="268"/>
      <c r="K105" s="268"/>
    </row>
    <row r="106" spans="4:11" ht="15.75" customHeight="1" x14ac:dyDescent="0.35">
      <c r="D106" s="268"/>
      <c r="E106" s="268"/>
      <c r="F106" s="268"/>
      <c r="G106" s="268"/>
      <c r="H106" s="268"/>
      <c r="I106" s="268"/>
      <c r="J106" s="268"/>
      <c r="K106" s="268"/>
    </row>
    <row r="107" spans="4:11" ht="15.75" customHeight="1" x14ac:dyDescent="0.35">
      <c r="D107" s="268"/>
      <c r="E107" s="268"/>
      <c r="F107" s="268"/>
      <c r="G107" s="268"/>
      <c r="H107" s="268"/>
      <c r="I107" s="268"/>
      <c r="J107" s="268"/>
      <c r="K107" s="268"/>
    </row>
    <row r="108" spans="4:11" ht="15.75" customHeight="1" x14ac:dyDescent="0.35">
      <c r="D108" s="268"/>
      <c r="E108" s="268"/>
      <c r="F108" s="268"/>
      <c r="G108" s="268"/>
      <c r="H108" s="268"/>
      <c r="I108" s="268"/>
      <c r="J108" s="268"/>
      <c r="K108" s="268"/>
    </row>
    <row r="109" spans="4:11" ht="15.75" customHeight="1" x14ac:dyDescent="0.35">
      <c r="D109" s="268"/>
      <c r="E109" s="268"/>
      <c r="F109" s="268"/>
      <c r="G109" s="268"/>
      <c r="H109" s="268"/>
      <c r="I109" s="268"/>
      <c r="J109" s="268"/>
      <c r="K109" s="268"/>
    </row>
    <row r="110" spans="4:11" ht="15.75" customHeight="1" x14ac:dyDescent="0.35">
      <c r="D110" s="268"/>
      <c r="E110" s="268"/>
      <c r="F110" s="268"/>
      <c r="G110" s="268"/>
      <c r="H110" s="268"/>
      <c r="I110" s="268"/>
      <c r="J110" s="268"/>
      <c r="K110" s="268"/>
    </row>
    <row r="111" spans="4:11" ht="15.75" customHeight="1" x14ac:dyDescent="0.35">
      <c r="D111" s="268"/>
      <c r="E111" s="268"/>
      <c r="F111" s="268"/>
      <c r="G111" s="268"/>
      <c r="H111" s="268"/>
      <c r="I111" s="268"/>
      <c r="J111" s="268"/>
      <c r="K111" s="268"/>
    </row>
    <row r="112" spans="4:11" ht="15.75" customHeight="1" x14ac:dyDescent="0.35">
      <c r="D112" s="268"/>
      <c r="E112" s="268"/>
      <c r="F112" s="268"/>
      <c r="G112" s="268"/>
      <c r="H112" s="268"/>
      <c r="I112" s="268"/>
      <c r="J112" s="268"/>
      <c r="K112" s="268"/>
    </row>
    <row r="113" spans="4:11" ht="15.75" customHeight="1" x14ac:dyDescent="0.35">
      <c r="D113" s="268"/>
      <c r="E113" s="268"/>
      <c r="F113" s="268"/>
      <c r="G113" s="268"/>
      <c r="H113" s="268"/>
      <c r="I113" s="268"/>
      <c r="J113" s="268"/>
      <c r="K113" s="268"/>
    </row>
    <row r="114" spans="4:11" ht="15.75" customHeight="1" x14ac:dyDescent="0.35">
      <c r="D114" s="268"/>
      <c r="E114" s="268"/>
      <c r="F114" s="268"/>
      <c r="G114" s="268"/>
      <c r="H114" s="268"/>
      <c r="I114" s="268"/>
      <c r="J114" s="268"/>
      <c r="K114" s="268"/>
    </row>
    <row r="115" spans="4:11" ht="15.75" customHeight="1" x14ac:dyDescent="0.35">
      <c r="D115" s="268"/>
      <c r="E115" s="268"/>
      <c r="F115" s="268"/>
      <c r="G115" s="268"/>
      <c r="H115" s="268"/>
      <c r="I115" s="268"/>
      <c r="J115" s="268"/>
      <c r="K115" s="268"/>
    </row>
    <row r="116" spans="4:11" ht="15.75" customHeight="1" x14ac:dyDescent="0.35">
      <c r="D116" s="268"/>
      <c r="E116" s="268"/>
      <c r="F116" s="268"/>
      <c r="G116" s="268"/>
      <c r="H116" s="268"/>
      <c r="I116" s="268"/>
      <c r="J116" s="268"/>
      <c r="K116" s="268"/>
    </row>
    <row r="117" spans="4:11" ht="15.75" customHeight="1" x14ac:dyDescent="0.35">
      <c r="D117" s="268"/>
      <c r="E117" s="268"/>
      <c r="F117" s="268"/>
      <c r="G117" s="268"/>
      <c r="H117" s="268"/>
      <c r="I117" s="268"/>
      <c r="J117" s="268"/>
      <c r="K117" s="268"/>
    </row>
    <row r="118" spans="4:11" ht="15.75" customHeight="1" x14ac:dyDescent="0.35">
      <c r="D118" s="268"/>
      <c r="E118" s="268"/>
      <c r="F118" s="268"/>
      <c r="G118" s="268"/>
      <c r="H118" s="268"/>
      <c r="I118" s="268"/>
      <c r="J118" s="268"/>
      <c r="K118" s="268"/>
    </row>
    <row r="119" spans="4:11" ht="15.75" customHeight="1" x14ac:dyDescent="0.35">
      <c r="D119" s="268"/>
      <c r="E119" s="268"/>
      <c r="F119" s="268"/>
      <c r="G119" s="268"/>
      <c r="H119" s="268"/>
      <c r="I119" s="268"/>
      <c r="J119" s="268"/>
      <c r="K119" s="268"/>
    </row>
    <row r="120" spans="4:11" ht="15.75" customHeight="1" x14ac:dyDescent="0.35">
      <c r="D120" s="268"/>
      <c r="E120" s="268"/>
      <c r="F120" s="268"/>
      <c r="G120" s="268"/>
      <c r="H120" s="268"/>
      <c r="I120" s="268"/>
      <c r="J120" s="268"/>
      <c r="K120" s="268"/>
    </row>
    <row r="121" spans="4:11" ht="15.75" customHeight="1" x14ac:dyDescent="0.35">
      <c r="D121" s="268"/>
      <c r="E121" s="268"/>
      <c r="F121" s="268"/>
      <c r="G121" s="268"/>
      <c r="H121" s="268"/>
      <c r="I121" s="268"/>
      <c r="J121" s="268"/>
      <c r="K121" s="268"/>
    </row>
    <row r="122" spans="4:11" ht="15.75" customHeight="1" x14ac:dyDescent="0.35">
      <c r="D122" s="268"/>
      <c r="E122" s="268"/>
      <c r="F122" s="268"/>
      <c r="G122" s="268"/>
      <c r="H122" s="268"/>
      <c r="I122" s="268"/>
      <c r="J122" s="268"/>
      <c r="K122" s="268"/>
    </row>
    <row r="123" spans="4:11" ht="15.75" customHeight="1" x14ac:dyDescent="0.35">
      <c r="D123" s="268"/>
      <c r="E123" s="268"/>
      <c r="F123" s="268"/>
      <c r="G123" s="268"/>
      <c r="H123" s="268"/>
      <c r="I123" s="268"/>
      <c r="J123" s="268"/>
      <c r="K123" s="268"/>
    </row>
    <row r="124" spans="4:11" ht="15.75" customHeight="1" x14ac:dyDescent="0.35">
      <c r="D124" s="268"/>
      <c r="E124" s="268"/>
      <c r="F124" s="268"/>
      <c r="G124" s="268"/>
      <c r="H124" s="268"/>
      <c r="I124" s="268"/>
      <c r="J124" s="268"/>
      <c r="K124" s="268"/>
    </row>
    <row r="125" spans="4:11" ht="15.75" customHeight="1" x14ac:dyDescent="0.35">
      <c r="D125" s="268"/>
      <c r="E125" s="268"/>
      <c r="F125" s="268"/>
      <c r="G125" s="268"/>
      <c r="H125" s="268"/>
      <c r="I125" s="268"/>
      <c r="J125" s="268"/>
      <c r="K125" s="268"/>
    </row>
    <row r="126" spans="4:11" ht="15.75" customHeight="1" x14ac:dyDescent="0.35">
      <c r="D126" s="268"/>
      <c r="E126" s="268"/>
      <c r="F126" s="268"/>
      <c r="G126" s="268"/>
      <c r="H126" s="268"/>
      <c r="I126" s="268"/>
      <c r="J126" s="268"/>
      <c r="K126" s="268"/>
    </row>
    <row r="127" spans="4:11" ht="15.75" customHeight="1" x14ac:dyDescent="0.35">
      <c r="D127" s="268"/>
      <c r="E127" s="268"/>
      <c r="F127" s="268"/>
      <c r="G127" s="268"/>
      <c r="H127" s="268"/>
      <c r="I127" s="268"/>
      <c r="J127" s="268"/>
      <c r="K127" s="268"/>
    </row>
    <row r="128" spans="4:11" ht="15.75" customHeight="1" x14ac:dyDescent="0.35">
      <c r="D128" s="268"/>
      <c r="E128" s="268"/>
      <c r="F128" s="268"/>
      <c r="G128" s="268"/>
      <c r="H128" s="268"/>
      <c r="I128" s="268"/>
      <c r="J128" s="268"/>
      <c r="K128" s="268"/>
    </row>
    <row r="129" spans="4:11" ht="15.75" customHeight="1" x14ac:dyDescent="0.35">
      <c r="D129" s="268"/>
      <c r="E129" s="268"/>
      <c r="F129" s="268"/>
      <c r="G129" s="268"/>
      <c r="H129" s="268"/>
      <c r="I129" s="268"/>
      <c r="J129" s="268"/>
      <c r="K129" s="268"/>
    </row>
    <row r="130" spans="4:11" ht="15.75" customHeight="1" x14ac:dyDescent="0.35">
      <c r="D130" s="268"/>
      <c r="E130" s="268"/>
      <c r="F130" s="268"/>
      <c r="G130" s="268"/>
      <c r="H130" s="268"/>
      <c r="I130" s="268"/>
      <c r="J130" s="268"/>
      <c r="K130" s="268"/>
    </row>
    <row r="131" spans="4:11" ht="15.75" customHeight="1" x14ac:dyDescent="0.35">
      <c r="D131" s="268"/>
      <c r="E131" s="268"/>
      <c r="F131" s="268"/>
      <c r="G131" s="268"/>
      <c r="H131" s="268"/>
      <c r="I131" s="268"/>
      <c r="J131" s="268"/>
      <c r="K131" s="268"/>
    </row>
    <row r="132" spans="4:11" ht="15.75" customHeight="1" x14ac:dyDescent="0.35">
      <c r="D132" s="268"/>
      <c r="E132" s="268"/>
      <c r="F132" s="268"/>
      <c r="G132" s="268"/>
      <c r="H132" s="268"/>
      <c r="I132" s="268"/>
      <c r="J132" s="268"/>
      <c r="K132" s="268"/>
    </row>
    <row r="133" spans="4:11" ht="15.75" customHeight="1" x14ac:dyDescent="0.35">
      <c r="D133" s="268"/>
      <c r="E133" s="268"/>
      <c r="F133" s="268"/>
      <c r="G133" s="268"/>
      <c r="H133" s="268"/>
      <c r="I133" s="268"/>
      <c r="J133" s="268"/>
      <c r="K133" s="268"/>
    </row>
    <row r="134" spans="4:11" ht="15.75" customHeight="1" x14ac:dyDescent="0.35">
      <c r="D134" s="268"/>
      <c r="E134" s="268"/>
      <c r="F134" s="268"/>
      <c r="G134" s="268"/>
      <c r="H134" s="268"/>
      <c r="I134" s="268"/>
      <c r="J134" s="268"/>
      <c r="K134" s="268"/>
    </row>
    <row r="135" spans="4:11" ht="15.75" customHeight="1" x14ac:dyDescent="0.35">
      <c r="D135" s="268"/>
      <c r="E135" s="268"/>
      <c r="F135" s="268"/>
      <c r="G135" s="268"/>
      <c r="H135" s="268"/>
      <c r="I135" s="268"/>
      <c r="J135" s="268"/>
      <c r="K135" s="268"/>
    </row>
    <row r="136" spans="4:11" ht="15.75" customHeight="1" x14ac:dyDescent="0.35">
      <c r="D136" s="268"/>
      <c r="E136" s="268"/>
      <c r="F136" s="268"/>
      <c r="G136" s="268"/>
      <c r="H136" s="268"/>
      <c r="I136" s="268"/>
      <c r="J136" s="268"/>
      <c r="K136" s="268"/>
    </row>
    <row r="137" spans="4:11" ht="15.75" customHeight="1" x14ac:dyDescent="0.35">
      <c r="D137" s="268"/>
      <c r="E137" s="268"/>
      <c r="F137" s="268"/>
      <c r="G137" s="268"/>
      <c r="H137" s="268"/>
      <c r="I137" s="268"/>
      <c r="J137" s="268"/>
      <c r="K137" s="268"/>
    </row>
    <row r="138" spans="4:11" ht="15.75" customHeight="1" x14ac:dyDescent="0.35">
      <c r="D138" s="268"/>
      <c r="E138" s="268"/>
      <c r="F138" s="268"/>
      <c r="G138" s="268"/>
      <c r="H138" s="268"/>
      <c r="I138" s="268"/>
      <c r="J138" s="268"/>
      <c r="K138" s="268"/>
    </row>
    <row r="139" spans="4:11" ht="15.75" customHeight="1" x14ac:dyDescent="0.35">
      <c r="D139" s="268"/>
      <c r="E139" s="268"/>
      <c r="F139" s="268"/>
      <c r="G139" s="268"/>
      <c r="H139" s="268"/>
      <c r="I139" s="268"/>
      <c r="J139" s="268"/>
      <c r="K139" s="268"/>
    </row>
    <row r="140" spans="4:11" ht="15.75" customHeight="1" x14ac:dyDescent="0.35">
      <c r="D140" s="268"/>
      <c r="E140" s="268"/>
      <c r="F140" s="268"/>
      <c r="G140" s="268"/>
      <c r="H140" s="268"/>
      <c r="I140" s="268"/>
      <c r="J140" s="268"/>
      <c r="K140" s="268"/>
    </row>
    <row r="141" spans="4:11" ht="15.75" customHeight="1" x14ac:dyDescent="0.35">
      <c r="D141" s="268"/>
      <c r="E141" s="268"/>
      <c r="F141" s="268"/>
      <c r="G141" s="268"/>
      <c r="H141" s="268"/>
      <c r="I141" s="268"/>
      <c r="J141" s="268"/>
      <c r="K141" s="268"/>
    </row>
    <row r="142" spans="4:11" ht="15.75" customHeight="1" x14ac:dyDescent="0.35">
      <c r="D142" s="268"/>
      <c r="E142" s="268"/>
      <c r="F142" s="268"/>
      <c r="G142" s="268"/>
      <c r="H142" s="268"/>
      <c r="I142" s="268"/>
      <c r="J142" s="268"/>
      <c r="K142" s="268"/>
    </row>
    <row r="143" spans="4:11" ht="15.75" customHeight="1" x14ac:dyDescent="0.35">
      <c r="D143" s="268"/>
      <c r="E143" s="268"/>
      <c r="F143" s="268"/>
      <c r="G143" s="268"/>
      <c r="H143" s="268"/>
      <c r="I143" s="268"/>
      <c r="J143" s="268"/>
      <c r="K143" s="268"/>
    </row>
    <row r="144" spans="4:11" ht="15.75" customHeight="1" x14ac:dyDescent="0.35">
      <c r="D144" s="268"/>
      <c r="E144" s="268"/>
      <c r="F144" s="268"/>
      <c r="G144" s="268"/>
      <c r="H144" s="268"/>
      <c r="I144" s="268"/>
      <c r="J144" s="268"/>
      <c r="K144" s="268"/>
    </row>
    <row r="145" spans="4:11" ht="15.75" customHeight="1" x14ac:dyDescent="0.35">
      <c r="D145" s="268"/>
      <c r="E145" s="268"/>
      <c r="F145" s="268"/>
      <c r="G145" s="268"/>
      <c r="H145" s="268"/>
      <c r="I145" s="268"/>
      <c r="J145" s="268"/>
      <c r="K145" s="268"/>
    </row>
    <row r="146" spans="4:11" ht="15.75" customHeight="1" x14ac:dyDescent="0.35">
      <c r="D146" s="268"/>
      <c r="E146" s="268"/>
      <c r="F146" s="268"/>
      <c r="G146" s="268"/>
      <c r="H146" s="268"/>
      <c r="I146" s="268"/>
      <c r="J146" s="268"/>
      <c r="K146" s="268"/>
    </row>
    <row r="147" spans="4:11" ht="15.75" customHeight="1" x14ac:dyDescent="0.35">
      <c r="D147" s="268"/>
      <c r="E147" s="268"/>
      <c r="F147" s="268"/>
      <c r="G147" s="268"/>
      <c r="H147" s="268"/>
      <c r="I147" s="268"/>
      <c r="J147" s="268"/>
      <c r="K147" s="268"/>
    </row>
    <row r="148" spans="4:11" ht="15.75" customHeight="1" x14ac:dyDescent="0.35">
      <c r="D148" s="268"/>
      <c r="E148" s="268"/>
      <c r="F148" s="268"/>
      <c r="G148" s="268"/>
      <c r="H148" s="268"/>
      <c r="I148" s="268"/>
      <c r="J148" s="268"/>
      <c r="K148" s="268"/>
    </row>
    <row r="149" spans="4:11" ht="15.75" customHeight="1" x14ac:dyDescent="0.35">
      <c r="D149" s="268"/>
      <c r="E149" s="268"/>
      <c r="F149" s="268"/>
      <c r="G149" s="268"/>
      <c r="H149" s="268"/>
      <c r="I149" s="268"/>
      <c r="J149" s="268"/>
      <c r="K149" s="268"/>
    </row>
    <row r="150" spans="4:11" ht="15.75" customHeight="1" x14ac:dyDescent="0.35">
      <c r="D150" s="268"/>
      <c r="E150" s="268"/>
      <c r="F150" s="268"/>
      <c r="G150" s="268"/>
      <c r="H150" s="268"/>
      <c r="I150" s="268"/>
      <c r="J150" s="268"/>
      <c r="K150" s="268"/>
    </row>
    <row r="151" spans="4:11" ht="15.75" customHeight="1" x14ac:dyDescent="0.35">
      <c r="D151" s="268"/>
      <c r="E151" s="268"/>
      <c r="F151" s="268"/>
      <c r="G151" s="268"/>
      <c r="H151" s="268"/>
      <c r="I151" s="268"/>
      <c r="J151" s="268"/>
      <c r="K151" s="268"/>
    </row>
    <row r="152" spans="4:11" ht="15.75" customHeight="1" x14ac:dyDescent="0.35">
      <c r="D152" s="268"/>
      <c r="E152" s="268"/>
      <c r="F152" s="268"/>
      <c r="G152" s="268"/>
      <c r="H152" s="268"/>
      <c r="I152" s="268"/>
      <c r="J152" s="268"/>
      <c r="K152" s="268"/>
    </row>
    <row r="153" spans="4:11" ht="15.75" customHeight="1" x14ac:dyDescent="0.35">
      <c r="D153" s="268"/>
      <c r="E153" s="268"/>
      <c r="F153" s="268"/>
      <c r="G153" s="268"/>
      <c r="H153" s="268"/>
      <c r="I153" s="268"/>
      <c r="J153" s="268"/>
      <c r="K153" s="268"/>
    </row>
    <row r="154" spans="4:11" ht="15.75" customHeight="1" x14ac:dyDescent="0.35">
      <c r="D154" s="268"/>
      <c r="E154" s="268"/>
      <c r="F154" s="268"/>
      <c r="G154" s="268"/>
      <c r="H154" s="268"/>
      <c r="I154" s="268"/>
      <c r="J154" s="268"/>
      <c r="K154" s="268"/>
    </row>
    <row r="155" spans="4:11" ht="15.75" customHeight="1" x14ac:dyDescent="0.35">
      <c r="D155" s="268"/>
      <c r="E155" s="268"/>
      <c r="F155" s="268"/>
      <c r="G155" s="268"/>
      <c r="H155" s="268"/>
      <c r="I155" s="268"/>
      <c r="J155" s="268"/>
      <c r="K155" s="268"/>
    </row>
    <row r="156" spans="4:11" ht="15.75" customHeight="1" x14ac:dyDescent="0.35">
      <c r="D156" s="268"/>
      <c r="E156" s="268"/>
      <c r="F156" s="268"/>
      <c r="G156" s="268"/>
      <c r="H156" s="268"/>
      <c r="I156" s="268"/>
      <c r="J156" s="268"/>
      <c r="K156" s="268"/>
    </row>
    <row r="157" spans="4:11" ht="15.75" customHeight="1" x14ac:dyDescent="0.35">
      <c r="D157" s="268"/>
      <c r="E157" s="268"/>
      <c r="F157" s="268"/>
      <c r="G157" s="268"/>
      <c r="H157" s="268"/>
      <c r="I157" s="268"/>
      <c r="J157" s="268"/>
      <c r="K157" s="268"/>
    </row>
    <row r="158" spans="4:11" ht="15.75" customHeight="1" x14ac:dyDescent="0.35">
      <c r="D158" s="268"/>
      <c r="E158" s="268"/>
      <c r="F158" s="268"/>
      <c r="G158" s="268"/>
      <c r="H158" s="268"/>
      <c r="I158" s="268"/>
      <c r="J158" s="268"/>
      <c r="K158" s="268"/>
    </row>
    <row r="159" spans="4:11" ht="15.75" customHeight="1" x14ac:dyDescent="0.35">
      <c r="D159" s="268"/>
      <c r="E159" s="268"/>
      <c r="F159" s="268"/>
      <c r="G159" s="268"/>
      <c r="H159" s="268"/>
      <c r="I159" s="268"/>
      <c r="J159" s="268"/>
      <c r="K159" s="268"/>
    </row>
    <row r="160" spans="4:11" ht="15.75" customHeight="1" x14ac:dyDescent="0.35">
      <c r="D160" s="268"/>
      <c r="E160" s="268"/>
      <c r="F160" s="268"/>
      <c r="G160" s="268"/>
      <c r="H160" s="268"/>
      <c r="I160" s="268"/>
      <c r="J160" s="268"/>
      <c r="K160" s="268"/>
    </row>
    <row r="161" spans="4:11" ht="15.75" customHeight="1" x14ac:dyDescent="0.35">
      <c r="D161" s="268"/>
      <c r="E161" s="268"/>
      <c r="F161" s="268"/>
      <c r="G161" s="268"/>
      <c r="H161" s="268"/>
      <c r="I161" s="268"/>
      <c r="J161" s="268"/>
      <c r="K161" s="268"/>
    </row>
    <row r="162" spans="4:11" ht="15.75" customHeight="1" x14ac:dyDescent="0.35">
      <c r="D162" s="268"/>
      <c r="E162" s="268"/>
      <c r="F162" s="268"/>
      <c r="G162" s="268"/>
      <c r="H162" s="268"/>
      <c r="I162" s="268"/>
      <c r="J162" s="268"/>
      <c r="K162" s="268"/>
    </row>
    <row r="163" spans="4:11" ht="15.75" customHeight="1" x14ac:dyDescent="0.35">
      <c r="D163" s="268"/>
      <c r="E163" s="268"/>
      <c r="F163" s="268"/>
      <c r="G163" s="268"/>
      <c r="H163" s="268"/>
      <c r="I163" s="268"/>
      <c r="J163" s="268"/>
      <c r="K163" s="268"/>
    </row>
    <row r="164" spans="4:11" ht="15.75" customHeight="1" x14ac:dyDescent="0.35">
      <c r="D164" s="268"/>
      <c r="E164" s="268"/>
      <c r="F164" s="268"/>
      <c r="G164" s="268"/>
      <c r="H164" s="268"/>
      <c r="I164" s="268"/>
      <c r="J164" s="268"/>
      <c r="K164" s="268"/>
    </row>
    <row r="165" spans="4:11" ht="15.75" customHeight="1" x14ac:dyDescent="0.35">
      <c r="D165" s="268"/>
      <c r="E165" s="268"/>
      <c r="F165" s="268"/>
      <c r="G165" s="268"/>
      <c r="H165" s="268"/>
      <c r="I165" s="268"/>
      <c r="J165" s="268"/>
      <c r="K165" s="268"/>
    </row>
    <row r="166" spans="4:11" ht="15.75" customHeight="1" x14ac:dyDescent="0.35">
      <c r="D166" s="268"/>
      <c r="E166" s="268"/>
      <c r="F166" s="268"/>
      <c r="G166" s="268"/>
      <c r="H166" s="268"/>
      <c r="I166" s="268"/>
      <c r="J166" s="268"/>
      <c r="K166" s="268"/>
    </row>
    <row r="167" spans="4:11" ht="15.75" customHeight="1" x14ac:dyDescent="0.35">
      <c r="D167" s="268"/>
      <c r="E167" s="268"/>
      <c r="F167" s="268"/>
      <c r="G167" s="268"/>
      <c r="H167" s="268"/>
      <c r="I167" s="268"/>
      <c r="J167" s="268"/>
      <c r="K167" s="268"/>
    </row>
    <row r="168" spans="4:11" ht="15.75" customHeight="1" x14ac:dyDescent="0.35">
      <c r="D168" s="268"/>
      <c r="E168" s="268"/>
      <c r="F168" s="268"/>
      <c r="G168" s="268"/>
      <c r="H168" s="268"/>
      <c r="I168" s="268"/>
      <c r="J168" s="268"/>
      <c r="K168" s="268"/>
    </row>
    <row r="169" spans="4:11" ht="15.75" customHeight="1" x14ac:dyDescent="0.35">
      <c r="D169" s="268"/>
      <c r="E169" s="268"/>
      <c r="F169" s="268"/>
      <c r="G169" s="268"/>
      <c r="H169" s="268"/>
      <c r="I169" s="268"/>
      <c r="J169" s="268"/>
      <c r="K169" s="268"/>
    </row>
    <row r="170" spans="4:11" ht="15.75" customHeight="1" x14ac:dyDescent="0.35">
      <c r="D170" s="268"/>
      <c r="E170" s="268"/>
      <c r="F170" s="268"/>
      <c r="G170" s="268"/>
      <c r="H170" s="268"/>
      <c r="I170" s="268"/>
      <c r="J170" s="268"/>
      <c r="K170" s="268"/>
    </row>
    <row r="171" spans="4:11" ht="15.75" customHeight="1" x14ac:dyDescent="0.35">
      <c r="D171" s="268"/>
      <c r="E171" s="268"/>
      <c r="F171" s="268"/>
      <c r="G171" s="268"/>
      <c r="H171" s="268"/>
      <c r="I171" s="268"/>
      <c r="J171" s="268"/>
      <c r="K171" s="268"/>
    </row>
    <row r="172" spans="4:11" ht="15.75" customHeight="1" x14ac:dyDescent="0.35">
      <c r="D172" s="268"/>
      <c r="E172" s="268"/>
      <c r="F172" s="268"/>
      <c r="G172" s="268"/>
      <c r="H172" s="268"/>
      <c r="I172" s="268"/>
      <c r="J172" s="268"/>
      <c r="K172" s="268"/>
    </row>
    <row r="173" spans="4:11" ht="15.75" customHeight="1" x14ac:dyDescent="0.35">
      <c r="D173" s="268"/>
      <c r="E173" s="268"/>
      <c r="F173" s="268"/>
      <c r="G173" s="268"/>
      <c r="H173" s="268"/>
      <c r="I173" s="268"/>
      <c r="J173" s="268"/>
      <c r="K173" s="268"/>
    </row>
    <row r="174" spans="4:11" ht="15.75" customHeight="1" x14ac:dyDescent="0.35">
      <c r="D174" s="268"/>
      <c r="E174" s="268"/>
      <c r="F174" s="268"/>
      <c r="G174" s="268"/>
      <c r="H174" s="268"/>
      <c r="I174" s="268"/>
      <c r="J174" s="268"/>
      <c r="K174" s="268"/>
    </row>
    <row r="175" spans="4:11" ht="15.75" customHeight="1" x14ac:dyDescent="0.35">
      <c r="D175" s="268"/>
      <c r="E175" s="268"/>
      <c r="F175" s="268"/>
      <c r="G175" s="268"/>
      <c r="H175" s="268"/>
      <c r="I175" s="268"/>
      <c r="J175" s="268"/>
      <c r="K175" s="268"/>
    </row>
    <row r="176" spans="4:11" ht="15.75" customHeight="1" x14ac:dyDescent="0.35">
      <c r="D176" s="268"/>
      <c r="E176" s="268"/>
      <c r="F176" s="268"/>
      <c r="G176" s="268"/>
      <c r="H176" s="268"/>
      <c r="I176" s="268"/>
      <c r="J176" s="268"/>
      <c r="K176" s="268"/>
    </row>
    <row r="177" spans="4:11" ht="15.75" customHeight="1" x14ac:dyDescent="0.35">
      <c r="D177" s="268"/>
      <c r="E177" s="268"/>
      <c r="F177" s="268"/>
      <c r="G177" s="268"/>
      <c r="H177" s="268"/>
      <c r="I177" s="268"/>
      <c r="J177" s="268"/>
      <c r="K177" s="268"/>
    </row>
    <row r="178" spans="4:11" ht="15.75" customHeight="1" x14ac:dyDescent="0.35">
      <c r="D178" s="268"/>
      <c r="E178" s="268"/>
      <c r="F178" s="268"/>
      <c r="G178" s="268"/>
      <c r="H178" s="268"/>
      <c r="I178" s="268"/>
      <c r="J178" s="268"/>
      <c r="K178" s="268"/>
    </row>
    <row r="179" spans="4:11" ht="15.75" customHeight="1" x14ac:dyDescent="0.35">
      <c r="D179" s="268"/>
      <c r="E179" s="268"/>
      <c r="F179" s="268"/>
      <c r="G179" s="268"/>
      <c r="H179" s="268"/>
      <c r="I179" s="268"/>
      <c r="J179" s="268"/>
      <c r="K179" s="268"/>
    </row>
    <row r="180" spans="4:11" ht="15.75" customHeight="1" x14ac:dyDescent="0.35">
      <c r="D180" s="268"/>
      <c r="E180" s="268"/>
      <c r="F180" s="268"/>
      <c r="G180" s="268"/>
      <c r="H180" s="268"/>
      <c r="I180" s="268"/>
      <c r="J180" s="268"/>
      <c r="K180" s="268"/>
    </row>
    <row r="181" spans="4:11" ht="15.75" customHeight="1" x14ac:dyDescent="0.35">
      <c r="D181" s="268"/>
      <c r="E181" s="268"/>
      <c r="F181" s="268"/>
      <c r="G181" s="268"/>
      <c r="H181" s="268"/>
      <c r="I181" s="268"/>
      <c r="J181" s="268"/>
      <c r="K181" s="268"/>
    </row>
    <row r="182" spans="4:11" ht="15.75" customHeight="1" x14ac:dyDescent="0.35">
      <c r="D182" s="268"/>
      <c r="E182" s="268"/>
      <c r="F182" s="268"/>
      <c r="G182" s="268"/>
      <c r="H182" s="268"/>
      <c r="I182" s="268"/>
      <c r="J182" s="268"/>
      <c r="K182" s="268"/>
    </row>
    <row r="183" spans="4:11" ht="15.75" customHeight="1" x14ac:dyDescent="0.35">
      <c r="D183" s="268"/>
      <c r="E183" s="268"/>
      <c r="F183" s="268"/>
      <c r="G183" s="268"/>
      <c r="H183" s="268"/>
      <c r="I183" s="268"/>
      <c r="J183" s="268"/>
      <c r="K183" s="268"/>
    </row>
    <row r="184" spans="4:11" ht="15.75" customHeight="1" x14ac:dyDescent="0.35">
      <c r="D184" s="268"/>
      <c r="E184" s="268"/>
      <c r="F184" s="268"/>
      <c r="G184" s="268"/>
      <c r="H184" s="268"/>
      <c r="I184" s="268"/>
      <c r="J184" s="268"/>
      <c r="K184" s="268"/>
    </row>
    <row r="185" spans="4:11" ht="15.75" customHeight="1" x14ac:dyDescent="0.35">
      <c r="D185" s="268"/>
      <c r="E185" s="268"/>
      <c r="F185" s="268"/>
      <c r="G185" s="268"/>
      <c r="H185" s="268"/>
      <c r="I185" s="268"/>
      <c r="J185" s="268"/>
      <c r="K185" s="268"/>
    </row>
    <row r="186" spans="4:11" ht="15.75" customHeight="1" x14ac:dyDescent="0.35">
      <c r="D186" s="268"/>
      <c r="E186" s="268"/>
      <c r="F186" s="268"/>
      <c r="G186" s="268"/>
      <c r="H186" s="268"/>
      <c r="I186" s="268"/>
      <c r="J186" s="268"/>
      <c r="K186" s="268"/>
    </row>
    <row r="187" spans="4:11" ht="15.75" customHeight="1" x14ac:dyDescent="0.35">
      <c r="D187" s="268"/>
      <c r="E187" s="268"/>
      <c r="F187" s="268"/>
      <c r="G187" s="268"/>
      <c r="H187" s="268"/>
      <c r="I187" s="268"/>
      <c r="J187" s="268"/>
      <c r="K187" s="268"/>
    </row>
    <row r="188" spans="4:11" ht="15.75" customHeight="1" x14ac:dyDescent="0.35">
      <c r="D188" s="268"/>
      <c r="E188" s="268"/>
      <c r="F188" s="268"/>
      <c r="G188" s="268"/>
      <c r="H188" s="268"/>
      <c r="I188" s="268"/>
      <c r="J188" s="268"/>
      <c r="K188" s="268"/>
    </row>
    <row r="189" spans="4:11" ht="15.75" customHeight="1" x14ac:dyDescent="0.35">
      <c r="D189" s="268"/>
      <c r="E189" s="268"/>
      <c r="F189" s="268"/>
      <c r="G189" s="268"/>
      <c r="H189" s="268"/>
      <c r="I189" s="268"/>
      <c r="J189" s="268"/>
      <c r="K189" s="268"/>
    </row>
    <row r="190" spans="4:11" ht="15.75" customHeight="1" x14ac:dyDescent="0.35">
      <c r="D190" s="268"/>
      <c r="E190" s="268"/>
      <c r="F190" s="268"/>
      <c r="G190" s="268"/>
      <c r="H190" s="268"/>
      <c r="I190" s="268"/>
      <c r="J190" s="268"/>
      <c r="K190" s="268"/>
    </row>
    <row r="191" spans="4:11" ht="15.75" customHeight="1" x14ac:dyDescent="0.35">
      <c r="D191" s="268"/>
      <c r="E191" s="268"/>
      <c r="F191" s="268"/>
      <c r="G191" s="268"/>
      <c r="H191" s="268"/>
      <c r="I191" s="268"/>
      <c r="J191" s="268"/>
      <c r="K191" s="268"/>
    </row>
    <row r="192" spans="4:11" ht="15.75" customHeight="1" x14ac:dyDescent="0.35">
      <c r="D192" s="268"/>
      <c r="E192" s="268"/>
      <c r="F192" s="268"/>
      <c r="G192" s="268"/>
      <c r="H192" s="268"/>
      <c r="I192" s="268"/>
      <c r="J192" s="268"/>
      <c r="K192" s="268"/>
    </row>
    <row r="193" spans="4:11" ht="15.75" customHeight="1" x14ac:dyDescent="0.35">
      <c r="D193" s="268"/>
      <c r="E193" s="268"/>
      <c r="F193" s="268"/>
      <c r="G193" s="268"/>
      <c r="H193" s="268"/>
      <c r="I193" s="268"/>
      <c r="J193" s="268"/>
      <c r="K193" s="268"/>
    </row>
    <row r="194" spans="4:11" ht="15.75" customHeight="1" x14ac:dyDescent="0.35">
      <c r="D194" s="268"/>
      <c r="E194" s="268"/>
      <c r="F194" s="268"/>
      <c r="G194" s="268"/>
      <c r="H194" s="268"/>
      <c r="I194" s="268"/>
      <c r="J194" s="268"/>
      <c r="K194" s="268"/>
    </row>
    <row r="195" spans="4:11" ht="15.75" customHeight="1" x14ac:dyDescent="0.35">
      <c r="D195" s="268"/>
      <c r="E195" s="268"/>
      <c r="F195" s="268"/>
      <c r="G195" s="268"/>
      <c r="H195" s="268"/>
      <c r="I195" s="268"/>
      <c r="J195" s="268"/>
      <c r="K195" s="268"/>
    </row>
    <row r="196" spans="4:11" ht="15.75" customHeight="1" x14ac:dyDescent="0.35">
      <c r="D196" s="268"/>
      <c r="E196" s="268"/>
      <c r="F196" s="268"/>
      <c r="G196" s="268"/>
      <c r="H196" s="268"/>
      <c r="I196" s="268"/>
      <c r="J196" s="268"/>
      <c r="K196" s="268"/>
    </row>
    <row r="197" spans="4:11" ht="15.75" customHeight="1" x14ac:dyDescent="0.35">
      <c r="D197" s="268"/>
      <c r="E197" s="268"/>
      <c r="F197" s="268"/>
      <c r="G197" s="268"/>
      <c r="H197" s="268"/>
      <c r="I197" s="268"/>
      <c r="J197" s="268"/>
      <c r="K197" s="268"/>
    </row>
    <row r="198" spans="4:11" ht="15.75" customHeight="1" x14ac:dyDescent="0.35">
      <c r="D198" s="268"/>
      <c r="E198" s="268"/>
      <c r="F198" s="268"/>
      <c r="G198" s="268"/>
      <c r="H198" s="268"/>
      <c r="I198" s="268"/>
      <c r="J198" s="268"/>
      <c r="K198" s="268"/>
    </row>
    <row r="199" spans="4:11" ht="15.75" customHeight="1" x14ac:dyDescent="0.35">
      <c r="D199" s="268"/>
      <c r="E199" s="268"/>
      <c r="F199" s="268"/>
      <c r="G199" s="268"/>
      <c r="H199" s="268"/>
      <c r="I199" s="268"/>
      <c r="J199" s="268"/>
      <c r="K199" s="268"/>
    </row>
    <row r="200" spans="4:11" ht="15.75" customHeight="1" x14ac:dyDescent="0.35">
      <c r="D200" s="268"/>
      <c r="E200" s="268"/>
      <c r="F200" s="268"/>
      <c r="G200" s="268"/>
      <c r="H200" s="268"/>
      <c r="I200" s="268"/>
      <c r="J200" s="268"/>
      <c r="K200" s="268"/>
    </row>
    <row r="201" spans="4:11" ht="15.75" customHeight="1" x14ac:dyDescent="0.35">
      <c r="D201" s="268"/>
      <c r="E201" s="268"/>
      <c r="F201" s="268"/>
      <c r="G201" s="268"/>
      <c r="H201" s="268"/>
      <c r="I201" s="268"/>
      <c r="J201" s="268"/>
      <c r="K201" s="268"/>
    </row>
    <row r="202" spans="4:11" ht="15.75" customHeight="1" x14ac:dyDescent="0.35">
      <c r="D202" s="268"/>
      <c r="E202" s="268"/>
      <c r="F202" s="268"/>
      <c r="G202" s="268"/>
      <c r="H202" s="268"/>
      <c r="I202" s="268"/>
      <c r="J202" s="268"/>
      <c r="K202" s="268"/>
    </row>
    <row r="203" spans="4:11" ht="15.75" customHeight="1" x14ac:dyDescent="0.35">
      <c r="D203" s="268"/>
      <c r="E203" s="268"/>
      <c r="F203" s="268"/>
      <c r="G203" s="268"/>
      <c r="H203" s="268"/>
      <c r="I203" s="268"/>
      <c r="J203" s="268"/>
      <c r="K203" s="268"/>
    </row>
    <row r="204" spans="4:11" ht="15.75" customHeight="1" x14ac:dyDescent="0.35">
      <c r="D204" s="268"/>
      <c r="E204" s="268"/>
      <c r="F204" s="268"/>
      <c r="G204" s="268"/>
      <c r="H204" s="268"/>
      <c r="I204" s="268"/>
      <c r="J204" s="268"/>
      <c r="K204" s="268"/>
    </row>
    <row r="205" spans="4:11" ht="15.75" customHeight="1" x14ac:dyDescent="0.35">
      <c r="D205" s="268"/>
      <c r="E205" s="268"/>
      <c r="F205" s="268"/>
      <c r="G205" s="268"/>
      <c r="H205" s="268"/>
      <c r="I205" s="268"/>
      <c r="J205" s="268"/>
      <c r="K205" s="268"/>
    </row>
    <row r="206" spans="4:11" ht="15.75" customHeight="1" x14ac:dyDescent="0.35">
      <c r="D206" s="268"/>
      <c r="E206" s="268"/>
      <c r="F206" s="268"/>
      <c r="G206" s="268"/>
      <c r="H206" s="268"/>
      <c r="I206" s="268"/>
      <c r="J206" s="268"/>
      <c r="K206" s="268"/>
    </row>
    <row r="207" spans="4:11" ht="15.75" customHeight="1" x14ac:dyDescent="0.35">
      <c r="D207" s="268"/>
      <c r="E207" s="268"/>
      <c r="F207" s="268"/>
      <c r="G207" s="268"/>
      <c r="H207" s="268"/>
      <c r="I207" s="268"/>
      <c r="J207" s="268"/>
      <c r="K207" s="268"/>
    </row>
    <row r="208" spans="4:11" ht="15.75" customHeight="1" x14ac:dyDescent="0.35">
      <c r="D208" s="268"/>
      <c r="E208" s="268"/>
      <c r="F208" s="268"/>
      <c r="G208" s="268"/>
      <c r="H208" s="268"/>
      <c r="I208" s="268"/>
      <c r="J208" s="268"/>
      <c r="K208" s="268"/>
    </row>
    <row r="209" spans="4:11" ht="15.75" customHeight="1" x14ac:dyDescent="0.35">
      <c r="D209" s="268"/>
      <c r="E209" s="268"/>
      <c r="F209" s="268"/>
      <c r="G209" s="268"/>
      <c r="H209" s="268"/>
      <c r="I209" s="268"/>
      <c r="J209" s="268"/>
      <c r="K209" s="268"/>
    </row>
    <row r="210" spans="4:11" ht="15.75" customHeight="1" x14ac:dyDescent="0.35">
      <c r="D210" s="268"/>
      <c r="E210" s="268"/>
      <c r="F210" s="268"/>
      <c r="G210" s="268"/>
      <c r="H210" s="268"/>
      <c r="I210" s="268"/>
      <c r="J210" s="268"/>
      <c r="K210" s="268"/>
    </row>
    <row r="211" spans="4:11" ht="15.75" customHeight="1" x14ac:dyDescent="0.35">
      <c r="D211" s="268"/>
      <c r="E211" s="268"/>
      <c r="F211" s="268"/>
      <c r="G211" s="268"/>
      <c r="H211" s="268"/>
      <c r="I211" s="268"/>
      <c r="J211" s="268"/>
      <c r="K211" s="268"/>
    </row>
    <row r="212" spans="4:11" ht="15.75" customHeight="1" x14ac:dyDescent="0.35">
      <c r="D212" s="268"/>
      <c r="E212" s="268"/>
      <c r="F212" s="268"/>
      <c r="G212" s="268"/>
      <c r="H212" s="268"/>
      <c r="I212" s="268"/>
      <c r="J212" s="268"/>
      <c r="K212" s="268"/>
    </row>
    <row r="213" spans="4:11" ht="15.75" customHeight="1" x14ac:dyDescent="0.35">
      <c r="D213" s="268"/>
      <c r="E213" s="268"/>
      <c r="F213" s="268"/>
      <c r="G213" s="268"/>
      <c r="H213" s="268"/>
      <c r="I213" s="268"/>
      <c r="J213" s="268"/>
      <c r="K213" s="268"/>
    </row>
    <row r="214" spans="4:11" ht="15.75" customHeight="1" x14ac:dyDescent="0.35">
      <c r="D214" s="268"/>
      <c r="E214" s="268"/>
      <c r="F214" s="268"/>
      <c r="G214" s="268"/>
      <c r="H214" s="268"/>
      <c r="I214" s="268"/>
      <c r="J214" s="268"/>
      <c r="K214" s="268"/>
    </row>
    <row r="215" spans="4:11" ht="15.75" customHeight="1" x14ac:dyDescent="0.35">
      <c r="D215" s="268"/>
      <c r="E215" s="268"/>
      <c r="F215" s="268"/>
      <c r="G215" s="268"/>
      <c r="H215" s="268"/>
      <c r="I215" s="268"/>
      <c r="J215" s="268"/>
      <c r="K215" s="268"/>
    </row>
    <row r="216" spans="4:11" ht="15.75" customHeight="1" x14ac:dyDescent="0.35">
      <c r="D216" s="268"/>
      <c r="E216" s="268"/>
      <c r="F216" s="268"/>
      <c r="G216" s="268"/>
      <c r="H216" s="268"/>
      <c r="I216" s="268"/>
      <c r="J216" s="268"/>
      <c r="K216" s="268"/>
    </row>
    <row r="217" spans="4:11" ht="15.75" customHeight="1" x14ac:dyDescent="0.35">
      <c r="D217" s="268"/>
      <c r="E217" s="268"/>
      <c r="F217" s="268"/>
      <c r="G217" s="268"/>
      <c r="H217" s="268"/>
      <c r="I217" s="268"/>
      <c r="J217" s="268"/>
      <c r="K217" s="268"/>
    </row>
    <row r="218" spans="4:11" ht="15.75" customHeight="1" x14ac:dyDescent="0.35">
      <c r="D218" s="268"/>
      <c r="E218" s="268"/>
      <c r="F218" s="268"/>
      <c r="G218" s="268"/>
      <c r="H218" s="268"/>
      <c r="I218" s="268"/>
      <c r="J218" s="268"/>
      <c r="K218" s="268"/>
    </row>
    <row r="219" spans="4:11" ht="15.75" customHeight="1" x14ac:dyDescent="0.35">
      <c r="D219" s="268"/>
      <c r="E219" s="268"/>
      <c r="F219" s="268"/>
      <c r="G219" s="268"/>
      <c r="H219" s="268"/>
      <c r="I219" s="268"/>
      <c r="J219" s="268"/>
      <c r="K219" s="268"/>
    </row>
    <row r="220" spans="4:11" ht="15.75" customHeight="1" x14ac:dyDescent="0.35">
      <c r="D220" s="268"/>
      <c r="E220" s="268"/>
      <c r="F220" s="268"/>
      <c r="G220" s="268"/>
      <c r="H220" s="268"/>
      <c r="I220" s="268"/>
      <c r="J220" s="268"/>
      <c r="K220" s="268"/>
    </row>
    <row r="221" spans="4:11" ht="15.75" customHeight="1" x14ac:dyDescent="0.35">
      <c r="D221" s="268"/>
      <c r="E221" s="268"/>
      <c r="F221" s="268"/>
      <c r="G221" s="268"/>
      <c r="H221" s="268"/>
      <c r="I221" s="268"/>
      <c r="J221" s="268"/>
      <c r="K221" s="268"/>
    </row>
    <row r="222" spans="4:11" ht="15.75" customHeight="1" x14ac:dyDescent="0.35">
      <c r="D222" s="268"/>
      <c r="E222" s="268"/>
      <c r="F222" s="268"/>
      <c r="G222" s="268"/>
      <c r="H222" s="268"/>
      <c r="I222" s="268"/>
      <c r="J222" s="268"/>
      <c r="K222" s="268"/>
    </row>
    <row r="223" spans="4:11" ht="15.75" customHeight="1" x14ac:dyDescent="0.35">
      <c r="D223" s="268"/>
      <c r="E223" s="268"/>
      <c r="F223" s="268"/>
      <c r="G223" s="268"/>
      <c r="H223" s="268"/>
      <c r="I223" s="268"/>
      <c r="J223" s="268"/>
      <c r="K223" s="268"/>
    </row>
    <row r="224" spans="4:11" ht="15.75" customHeight="1" x14ac:dyDescent="0.35">
      <c r="D224" s="268"/>
      <c r="E224" s="268"/>
      <c r="F224" s="268"/>
      <c r="G224" s="268"/>
      <c r="H224" s="268"/>
      <c r="I224" s="268"/>
      <c r="J224" s="268"/>
      <c r="K224" s="268"/>
    </row>
    <row r="225" spans="4:11" ht="15.75" customHeight="1" x14ac:dyDescent="0.35">
      <c r="D225" s="268"/>
      <c r="E225" s="268"/>
      <c r="F225" s="268"/>
      <c r="G225" s="268"/>
      <c r="H225" s="268"/>
      <c r="I225" s="268"/>
      <c r="J225" s="268"/>
      <c r="K225" s="268"/>
    </row>
    <row r="226" spans="4:11" ht="15.75" customHeight="1" x14ac:dyDescent="0.35">
      <c r="D226" s="268"/>
      <c r="E226" s="268"/>
      <c r="F226" s="268"/>
      <c r="G226" s="268"/>
      <c r="H226" s="268"/>
      <c r="I226" s="268"/>
      <c r="J226" s="268"/>
      <c r="K226" s="268"/>
    </row>
    <row r="227" spans="4:11" ht="15.75" customHeight="1" x14ac:dyDescent="0.35">
      <c r="D227" s="268"/>
      <c r="E227" s="268"/>
      <c r="F227" s="268"/>
      <c r="G227" s="268"/>
      <c r="H227" s="268"/>
      <c r="I227" s="268"/>
      <c r="J227" s="268"/>
      <c r="K227" s="268"/>
    </row>
    <row r="228" spans="4:11" ht="15.75" customHeight="1" x14ac:dyDescent="0.35">
      <c r="D228" s="268"/>
      <c r="E228" s="268"/>
      <c r="F228" s="268"/>
      <c r="G228" s="268"/>
      <c r="H228" s="268"/>
      <c r="I228" s="268"/>
      <c r="J228" s="268"/>
      <c r="K228" s="268"/>
    </row>
    <row r="229" spans="4:11" ht="15.75" customHeight="1" x14ac:dyDescent="0.35">
      <c r="D229" s="268"/>
      <c r="E229" s="268"/>
      <c r="F229" s="268"/>
      <c r="G229" s="268"/>
      <c r="H229" s="268"/>
      <c r="I229" s="268"/>
      <c r="J229" s="268"/>
      <c r="K229" s="268"/>
    </row>
    <row r="230" spans="4:11" ht="15.75" customHeight="1" x14ac:dyDescent="0.35">
      <c r="D230" s="268"/>
      <c r="E230" s="268"/>
      <c r="F230" s="268"/>
      <c r="G230" s="268"/>
      <c r="H230" s="268"/>
      <c r="I230" s="268"/>
      <c r="J230" s="268"/>
      <c r="K230" s="268"/>
    </row>
    <row r="231" spans="4:11" ht="15.75" customHeight="1" x14ac:dyDescent="0.35">
      <c r="D231" s="268"/>
      <c r="E231" s="268"/>
      <c r="F231" s="268"/>
      <c r="G231" s="268"/>
      <c r="H231" s="268"/>
      <c r="I231" s="268"/>
      <c r="J231" s="268"/>
      <c r="K231" s="268"/>
    </row>
    <row r="232" spans="4:11" ht="15.75" customHeight="1" x14ac:dyDescent="0.35">
      <c r="D232" s="268"/>
      <c r="E232" s="268"/>
      <c r="F232" s="268"/>
      <c r="G232" s="268"/>
      <c r="H232" s="268"/>
      <c r="I232" s="268"/>
      <c r="J232" s="268"/>
      <c r="K232" s="268"/>
    </row>
    <row r="233" spans="4:11" ht="15.75" customHeight="1" x14ac:dyDescent="0.35">
      <c r="D233" s="268"/>
      <c r="E233" s="268"/>
      <c r="F233" s="268"/>
      <c r="G233" s="268"/>
      <c r="H233" s="268"/>
      <c r="I233" s="268"/>
      <c r="J233" s="268"/>
      <c r="K233" s="268"/>
    </row>
    <row r="234" spans="4:11" ht="15.75" customHeight="1" x14ac:dyDescent="0.35">
      <c r="D234" s="268"/>
      <c r="E234" s="268"/>
      <c r="F234" s="268"/>
      <c r="G234" s="268"/>
      <c r="H234" s="268"/>
      <c r="I234" s="268"/>
      <c r="J234" s="268"/>
      <c r="K234" s="268"/>
    </row>
    <row r="235" spans="4:11" ht="15.75" customHeight="1" x14ac:dyDescent="0.35">
      <c r="D235" s="268"/>
      <c r="E235" s="268"/>
      <c r="F235" s="268"/>
      <c r="G235" s="268"/>
      <c r="H235" s="268"/>
      <c r="I235" s="268"/>
      <c r="J235" s="268"/>
      <c r="K235" s="268"/>
    </row>
    <row r="236" spans="4:11" ht="15.75" customHeight="1" x14ac:dyDescent="0.35">
      <c r="D236" s="268"/>
      <c r="E236" s="268"/>
      <c r="F236" s="268"/>
      <c r="G236" s="268"/>
      <c r="H236" s="268"/>
      <c r="I236" s="268"/>
      <c r="J236" s="268"/>
      <c r="K236" s="268"/>
    </row>
    <row r="237" spans="4:11" ht="15.75" customHeight="1" x14ac:dyDescent="0.35">
      <c r="D237" s="268"/>
      <c r="E237" s="268"/>
      <c r="F237" s="268"/>
      <c r="G237" s="268"/>
      <c r="H237" s="268"/>
      <c r="I237" s="268"/>
      <c r="J237" s="268"/>
      <c r="K237" s="268"/>
    </row>
    <row r="238" spans="4:11" ht="15.75" customHeight="1" x14ac:dyDescent="0.35">
      <c r="D238" s="268"/>
      <c r="E238" s="268"/>
      <c r="F238" s="268"/>
      <c r="G238" s="268"/>
      <c r="H238" s="268"/>
      <c r="I238" s="268"/>
      <c r="J238" s="268"/>
      <c r="K238" s="268"/>
    </row>
    <row r="239" spans="4:11" ht="15.75" customHeight="1" x14ac:dyDescent="0.35">
      <c r="D239" s="268"/>
      <c r="E239" s="268"/>
      <c r="F239" s="268"/>
      <c r="G239" s="268"/>
      <c r="H239" s="268"/>
      <c r="I239" s="268"/>
      <c r="J239" s="268"/>
      <c r="K239" s="268"/>
    </row>
    <row r="240" spans="4:11" ht="15.75" customHeight="1" x14ac:dyDescent="0.35">
      <c r="D240" s="268"/>
      <c r="E240" s="268"/>
      <c r="F240" s="268"/>
      <c r="G240" s="268"/>
      <c r="H240" s="268"/>
      <c r="I240" s="268"/>
      <c r="J240" s="268"/>
      <c r="K240" s="268"/>
    </row>
    <row r="241" spans="4:11" ht="15.75" customHeight="1" x14ac:dyDescent="0.35">
      <c r="D241" s="268"/>
      <c r="E241" s="268"/>
      <c r="F241" s="268"/>
      <c r="G241" s="268"/>
      <c r="H241" s="268"/>
      <c r="I241" s="268"/>
      <c r="J241" s="268"/>
      <c r="K241" s="268"/>
    </row>
    <row r="242" spans="4:11" ht="15.75" customHeight="1" x14ac:dyDescent="0.35">
      <c r="D242" s="268"/>
      <c r="E242" s="268"/>
      <c r="F242" s="268"/>
      <c r="G242" s="268"/>
      <c r="H242" s="268"/>
      <c r="I242" s="268"/>
      <c r="J242" s="268"/>
      <c r="K242" s="268"/>
    </row>
    <row r="243" spans="4:11" ht="15.75" customHeight="1" x14ac:dyDescent="0.35">
      <c r="D243" s="268"/>
      <c r="E243" s="268"/>
      <c r="F243" s="268"/>
      <c r="G243" s="268"/>
      <c r="H243" s="268"/>
      <c r="I243" s="268"/>
      <c r="J243" s="268"/>
      <c r="K243" s="268"/>
    </row>
    <row r="244" spans="4:11" ht="15.75" customHeight="1" x14ac:dyDescent="0.35">
      <c r="D244" s="268"/>
      <c r="E244" s="268"/>
      <c r="F244" s="268"/>
      <c r="G244" s="268"/>
      <c r="H244" s="268"/>
      <c r="I244" s="268"/>
      <c r="J244" s="268"/>
      <c r="K244" s="268"/>
    </row>
    <row r="245" spans="4:11" ht="15.75" customHeight="1" x14ac:dyDescent="0.35">
      <c r="D245" s="268"/>
      <c r="E245" s="268"/>
      <c r="F245" s="268"/>
      <c r="G245" s="268"/>
      <c r="H245" s="268"/>
      <c r="I245" s="268"/>
      <c r="J245" s="268"/>
      <c r="K245" s="268"/>
    </row>
    <row r="246" spans="4:11" ht="15.75" customHeight="1" x14ac:dyDescent="0.35">
      <c r="D246" s="268"/>
      <c r="E246" s="268"/>
      <c r="F246" s="268"/>
      <c r="G246" s="268"/>
      <c r="H246" s="268"/>
      <c r="I246" s="268"/>
      <c r="J246" s="268"/>
      <c r="K246" s="268"/>
    </row>
    <row r="247" spans="4:11" ht="15.75" customHeight="1" x14ac:dyDescent="0.35">
      <c r="D247" s="268"/>
      <c r="E247" s="268"/>
      <c r="F247" s="268"/>
      <c r="G247" s="268"/>
      <c r="H247" s="268"/>
      <c r="I247" s="268"/>
      <c r="J247" s="268"/>
      <c r="K247" s="268"/>
    </row>
    <row r="248" spans="4:11" ht="15.75" customHeight="1" x14ac:dyDescent="0.35">
      <c r="D248" s="268"/>
      <c r="E248" s="268"/>
      <c r="F248" s="268"/>
      <c r="G248" s="268"/>
      <c r="H248" s="268"/>
      <c r="I248" s="268"/>
      <c r="J248" s="268"/>
      <c r="K248" s="268"/>
    </row>
    <row r="249" spans="4:11" ht="15.75" customHeight="1" x14ac:dyDescent="0.35">
      <c r="D249" s="268"/>
      <c r="E249" s="268"/>
      <c r="F249" s="268"/>
      <c r="G249" s="268"/>
      <c r="H249" s="268"/>
      <c r="I249" s="268"/>
      <c r="J249" s="268"/>
      <c r="K249" s="268"/>
    </row>
    <row r="250" spans="4:11" ht="15.75" customHeight="1" x14ac:dyDescent="0.35">
      <c r="D250" s="268"/>
      <c r="E250" s="268"/>
      <c r="F250" s="268"/>
      <c r="G250" s="268"/>
      <c r="H250" s="268"/>
      <c r="I250" s="268"/>
      <c r="J250" s="268"/>
      <c r="K250" s="268"/>
    </row>
    <row r="251" spans="4:11" ht="15.75" customHeight="1" x14ac:dyDescent="0.35">
      <c r="D251" s="268"/>
      <c r="E251" s="268"/>
      <c r="F251" s="268"/>
      <c r="G251" s="268"/>
      <c r="H251" s="268"/>
      <c r="I251" s="268"/>
      <c r="J251" s="268"/>
      <c r="K251" s="268"/>
    </row>
    <row r="252" spans="4:11" ht="15.75" customHeight="1" x14ac:dyDescent="0.35">
      <c r="D252" s="268"/>
      <c r="E252" s="268"/>
      <c r="F252" s="268"/>
      <c r="G252" s="268"/>
      <c r="H252" s="268"/>
      <c r="I252" s="268"/>
      <c r="J252" s="268"/>
      <c r="K252" s="268"/>
    </row>
    <row r="253" spans="4:11" ht="15.75" customHeight="1" x14ac:dyDescent="0.35">
      <c r="D253" s="268"/>
      <c r="E253" s="268"/>
      <c r="F253" s="268"/>
      <c r="G253" s="268"/>
      <c r="H253" s="268"/>
      <c r="I253" s="268"/>
      <c r="J253" s="268"/>
      <c r="K253" s="268"/>
    </row>
    <row r="254" spans="4:11" ht="15.75" customHeight="1" x14ac:dyDescent="0.35">
      <c r="D254" s="268"/>
      <c r="E254" s="268"/>
      <c r="F254" s="268"/>
      <c r="G254" s="268"/>
      <c r="H254" s="268"/>
      <c r="I254" s="268"/>
      <c r="J254" s="268"/>
      <c r="K254" s="268"/>
    </row>
    <row r="255" spans="4:11" ht="15.75" customHeight="1" x14ac:dyDescent="0.35">
      <c r="D255" s="268"/>
      <c r="E255" s="268"/>
      <c r="F255" s="268"/>
      <c r="G255" s="268"/>
      <c r="H255" s="268"/>
      <c r="I255" s="268"/>
      <c r="J255" s="268"/>
      <c r="K255" s="268"/>
    </row>
    <row r="256" spans="4:11" ht="15.75" customHeight="1" x14ac:dyDescent="0.35">
      <c r="D256" s="268"/>
      <c r="E256" s="268"/>
      <c r="F256" s="268"/>
      <c r="G256" s="268"/>
      <c r="H256" s="268"/>
      <c r="I256" s="268"/>
      <c r="J256" s="268"/>
      <c r="K256" s="268"/>
    </row>
    <row r="257" spans="4:11" ht="15.75" customHeight="1" x14ac:dyDescent="0.35">
      <c r="D257" s="268"/>
      <c r="E257" s="268"/>
      <c r="F257" s="268"/>
      <c r="G257" s="268"/>
      <c r="H257" s="268"/>
      <c r="I257" s="268"/>
      <c r="J257" s="268"/>
      <c r="K257" s="268"/>
    </row>
    <row r="258" spans="4:11" ht="15.75" customHeight="1" x14ac:dyDescent="0.35">
      <c r="D258" s="268"/>
      <c r="E258" s="268"/>
      <c r="F258" s="268"/>
      <c r="G258" s="268"/>
      <c r="H258" s="268"/>
      <c r="I258" s="268"/>
      <c r="J258" s="268"/>
      <c r="K258" s="268"/>
    </row>
    <row r="259" spans="4:11" ht="15.75" customHeight="1" x14ac:dyDescent="0.35">
      <c r="D259" s="268"/>
      <c r="E259" s="268"/>
      <c r="F259" s="268"/>
      <c r="G259" s="268"/>
      <c r="H259" s="268"/>
      <c r="I259" s="268"/>
      <c r="J259" s="268"/>
      <c r="K259" s="268"/>
    </row>
    <row r="260" spans="4:11" ht="15.75" customHeight="1" x14ac:dyDescent="0.35">
      <c r="D260" s="268"/>
      <c r="E260" s="268"/>
      <c r="F260" s="268"/>
      <c r="G260" s="268"/>
      <c r="H260" s="268"/>
      <c r="I260" s="268"/>
      <c r="J260" s="268"/>
      <c r="K260" s="268"/>
    </row>
    <row r="261" spans="4:11" ht="15.75" customHeight="1" x14ac:dyDescent="0.35">
      <c r="D261" s="268"/>
      <c r="E261" s="268"/>
      <c r="F261" s="268"/>
      <c r="G261" s="268"/>
      <c r="H261" s="268"/>
      <c r="I261" s="268"/>
      <c r="J261" s="268"/>
      <c r="K261" s="268"/>
    </row>
    <row r="262" spans="4:11" ht="15.75" customHeight="1" x14ac:dyDescent="0.35">
      <c r="D262" s="268"/>
      <c r="E262" s="268"/>
      <c r="F262" s="268"/>
      <c r="G262" s="268"/>
      <c r="H262" s="268"/>
      <c r="I262" s="268"/>
      <c r="J262" s="268"/>
      <c r="K262" s="268"/>
    </row>
    <row r="263" spans="4:11" ht="15.75" customHeight="1" x14ac:dyDescent="0.35">
      <c r="D263" s="268"/>
      <c r="E263" s="268"/>
      <c r="F263" s="268"/>
      <c r="G263" s="268"/>
      <c r="H263" s="268"/>
      <c r="I263" s="268"/>
      <c r="J263" s="268"/>
      <c r="K263" s="268"/>
    </row>
    <row r="264" spans="4:11" ht="15.75" customHeight="1" x14ac:dyDescent="0.35">
      <c r="D264" s="268"/>
      <c r="E264" s="268"/>
      <c r="F264" s="268"/>
      <c r="G264" s="268"/>
      <c r="H264" s="268"/>
      <c r="I264" s="268"/>
      <c r="J264" s="268"/>
      <c r="K264" s="268"/>
    </row>
    <row r="265" spans="4:11" ht="15.75" customHeight="1" x14ac:dyDescent="0.35">
      <c r="D265" s="268"/>
      <c r="E265" s="268"/>
      <c r="F265" s="268"/>
      <c r="G265" s="268"/>
      <c r="H265" s="268"/>
      <c r="I265" s="268"/>
      <c r="J265" s="268"/>
      <c r="K265" s="268"/>
    </row>
    <row r="266" spans="4:11" ht="15.75" customHeight="1" x14ac:dyDescent="0.35">
      <c r="D266" s="268"/>
      <c r="E266" s="268"/>
      <c r="F266" s="268"/>
      <c r="G266" s="268"/>
      <c r="H266" s="268"/>
      <c r="I266" s="268"/>
      <c r="J266" s="268"/>
      <c r="K266" s="268"/>
    </row>
    <row r="267" spans="4:11" ht="15.75" customHeight="1" x14ac:dyDescent="0.35">
      <c r="D267" s="268"/>
      <c r="E267" s="268"/>
      <c r="F267" s="268"/>
      <c r="G267" s="268"/>
      <c r="H267" s="268"/>
      <c r="I267" s="268"/>
      <c r="J267" s="268"/>
      <c r="K267" s="268"/>
    </row>
    <row r="268" spans="4:11" ht="15.75" customHeight="1" x14ac:dyDescent="0.35">
      <c r="D268" s="268"/>
      <c r="E268" s="268"/>
      <c r="F268" s="268"/>
      <c r="G268" s="268"/>
      <c r="H268" s="268"/>
      <c r="I268" s="268"/>
      <c r="J268" s="268"/>
      <c r="K268" s="268"/>
    </row>
    <row r="269" spans="4:11" ht="15.75" customHeight="1" x14ac:dyDescent="0.35">
      <c r="D269" s="268"/>
      <c r="E269" s="268"/>
      <c r="F269" s="268"/>
      <c r="G269" s="268"/>
      <c r="H269" s="268"/>
      <c r="I269" s="268"/>
      <c r="J269" s="268"/>
      <c r="K269" s="268"/>
    </row>
    <row r="270" spans="4:11" ht="15.75" customHeight="1" x14ac:dyDescent="0.35">
      <c r="D270" s="268"/>
      <c r="E270" s="268"/>
      <c r="F270" s="268"/>
      <c r="G270" s="268"/>
      <c r="H270" s="268"/>
      <c r="I270" s="268"/>
      <c r="J270" s="268"/>
      <c r="K270" s="268"/>
    </row>
    <row r="271" spans="4:11" ht="15.75" customHeight="1" x14ac:dyDescent="0.35">
      <c r="D271" s="268"/>
      <c r="E271" s="268"/>
      <c r="F271" s="268"/>
      <c r="G271" s="268"/>
      <c r="H271" s="268"/>
      <c r="I271" s="268"/>
      <c r="J271" s="268"/>
      <c r="K271" s="268"/>
    </row>
    <row r="272" spans="4:11" ht="15.75" customHeight="1" x14ac:dyDescent="0.35">
      <c r="D272" s="268"/>
      <c r="E272" s="268"/>
      <c r="F272" s="268"/>
      <c r="G272" s="268"/>
      <c r="H272" s="268"/>
      <c r="I272" s="268"/>
      <c r="J272" s="268"/>
      <c r="K272" s="268"/>
    </row>
    <row r="273" spans="4:11" ht="15.75" customHeight="1" x14ac:dyDescent="0.35">
      <c r="D273" s="268"/>
      <c r="E273" s="268"/>
      <c r="F273" s="268"/>
      <c r="G273" s="268"/>
      <c r="H273" s="268"/>
      <c r="I273" s="268"/>
      <c r="J273" s="268"/>
      <c r="K273" s="268"/>
    </row>
    <row r="274" spans="4:11" ht="15.75" customHeight="1" x14ac:dyDescent="0.35">
      <c r="D274" s="268"/>
      <c r="E274" s="268"/>
      <c r="F274" s="268"/>
      <c r="G274" s="268"/>
      <c r="H274" s="268"/>
      <c r="I274" s="268"/>
      <c r="J274" s="268"/>
      <c r="K274" s="268"/>
    </row>
    <row r="275" spans="4:11" ht="15.75" customHeight="1" x14ac:dyDescent="0.35">
      <c r="D275" s="268"/>
      <c r="E275" s="268"/>
      <c r="F275" s="268"/>
      <c r="G275" s="268"/>
      <c r="H275" s="268"/>
      <c r="I275" s="268"/>
      <c r="J275" s="268"/>
      <c r="K275" s="268"/>
    </row>
    <row r="276" spans="4:11" ht="15.75" customHeight="1" x14ac:dyDescent="0.35">
      <c r="D276" s="268"/>
      <c r="E276" s="268"/>
      <c r="F276" s="268"/>
      <c r="G276" s="268"/>
      <c r="H276" s="268"/>
      <c r="I276" s="268"/>
      <c r="J276" s="268"/>
      <c r="K276" s="268"/>
    </row>
    <row r="277" spans="4:11" ht="15.75" customHeight="1" x14ac:dyDescent="0.35">
      <c r="D277" s="268"/>
      <c r="E277" s="268"/>
      <c r="F277" s="268"/>
      <c r="G277" s="268"/>
      <c r="H277" s="268"/>
      <c r="I277" s="268"/>
      <c r="J277" s="268"/>
      <c r="K277" s="268"/>
    </row>
    <row r="278" spans="4:11" ht="15.75" customHeight="1" x14ac:dyDescent="0.35">
      <c r="D278" s="268"/>
      <c r="E278" s="268"/>
      <c r="F278" s="268"/>
      <c r="G278" s="268"/>
      <c r="H278" s="268"/>
      <c r="I278" s="268"/>
      <c r="J278" s="268"/>
      <c r="K278" s="268"/>
    </row>
    <row r="279" spans="4:11" ht="15.75" customHeight="1" x14ac:dyDescent="0.35">
      <c r="D279" s="268"/>
      <c r="E279" s="268"/>
      <c r="F279" s="268"/>
      <c r="G279" s="268"/>
      <c r="H279" s="268"/>
      <c r="I279" s="268"/>
      <c r="J279" s="268"/>
      <c r="K279" s="268"/>
    </row>
    <row r="280" spans="4:11" ht="15.75" customHeight="1" x14ac:dyDescent="0.35">
      <c r="D280" s="268"/>
      <c r="E280" s="268"/>
      <c r="F280" s="268"/>
      <c r="G280" s="268"/>
      <c r="H280" s="268"/>
      <c r="I280" s="268"/>
      <c r="J280" s="268"/>
      <c r="K280" s="268"/>
    </row>
    <row r="281" spans="4:11" ht="15.75" customHeight="1" x14ac:dyDescent="0.35">
      <c r="D281" s="268"/>
      <c r="E281" s="268"/>
      <c r="F281" s="268"/>
      <c r="G281" s="268"/>
      <c r="H281" s="268"/>
      <c r="I281" s="268"/>
      <c r="J281" s="268"/>
      <c r="K281" s="268"/>
    </row>
    <row r="282" spans="4:11" ht="15.75" customHeight="1" x14ac:dyDescent="0.35">
      <c r="D282" s="268"/>
      <c r="E282" s="268"/>
      <c r="F282" s="268"/>
      <c r="G282" s="268"/>
      <c r="H282" s="268"/>
      <c r="I282" s="268"/>
      <c r="J282" s="268"/>
      <c r="K282" s="268"/>
    </row>
    <row r="283" spans="4:11" ht="15.75" customHeight="1" x14ac:dyDescent="0.35">
      <c r="D283" s="268"/>
      <c r="E283" s="268"/>
      <c r="F283" s="268"/>
      <c r="G283" s="268"/>
      <c r="H283" s="268"/>
      <c r="I283" s="268"/>
      <c r="J283" s="268"/>
      <c r="K283" s="268"/>
    </row>
    <row r="284" spans="4:11" ht="15.75" customHeight="1" x14ac:dyDescent="0.35">
      <c r="D284" s="268"/>
      <c r="E284" s="268"/>
      <c r="F284" s="268"/>
      <c r="G284" s="268"/>
      <c r="H284" s="268"/>
      <c r="I284" s="268"/>
      <c r="J284" s="268"/>
      <c r="K284" s="268"/>
    </row>
    <row r="285" spans="4:11" ht="15.75" customHeight="1" x14ac:dyDescent="0.35">
      <c r="D285" s="268"/>
      <c r="E285" s="268"/>
      <c r="F285" s="268"/>
      <c r="G285" s="268"/>
      <c r="H285" s="268"/>
      <c r="I285" s="268"/>
      <c r="J285" s="268"/>
      <c r="K285" s="268"/>
    </row>
    <row r="286" spans="4:11" ht="15.75" customHeight="1" x14ac:dyDescent="0.35">
      <c r="D286" s="268"/>
      <c r="E286" s="268"/>
      <c r="F286" s="268"/>
      <c r="G286" s="268"/>
      <c r="H286" s="268"/>
      <c r="I286" s="268"/>
      <c r="J286" s="268"/>
      <c r="K286" s="268"/>
    </row>
    <row r="287" spans="4:11" ht="15.75" customHeight="1" x14ac:dyDescent="0.35">
      <c r="D287" s="268"/>
      <c r="E287" s="268"/>
      <c r="F287" s="268"/>
      <c r="G287" s="268"/>
      <c r="H287" s="268"/>
      <c r="I287" s="268"/>
      <c r="J287" s="268"/>
      <c r="K287" s="268"/>
    </row>
    <row r="288" spans="4:11" ht="15.75" customHeight="1" x14ac:dyDescent="0.35">
      <c r="D288" s="268"/>
      <c r="E288" s="268"/>
      <c r="F288" s="268"/>
      <c r="G288" s="268"/>
      <c r="H288" s="268"/>
      <c r="I288" s="268"/>
      <c r="J288" s="268"/>
      <c r="K288" s="268"/>
    </row>
    <row r="289" spans="4:11" ht="15.75" customHeight="1" x14ac:dyDescent="0.35">
      <c r="D289" s="268"/>
      <c r="E289" s="268"/>
      <c r="F289" s="268"/>
      <c r="G289" s="268"/>
      <c r="H289" s="268"/>
      <c r="I289" s="268"/>
      <c r="J289" s="268"/>
      <c r="K289" s="268"/>
    </row>
    <row r="290" spans="4:11" ht="15.75" customHeight="1" x14ac:dyDescent="0.35">
      <c r="D290" s="268"/>
      <c r="E290" s="268"/>
      <c r="F290" s="268"/>
      <c r="G290" s="268"/>
      <c r="H290" s="268"/>
      <c r="I290" s="268"/>
      <c r="J290" s="268"/>
      <c r="K290" s="268"/>
    </row>
    <row r="291" spans="4:11" ht="15.75" customHeight="1" x14ac:dyDescent="0.35">
      <c r="D291" s="268"/>
      <c r="E291" s="268"/>
      <c r="F291" s="268"/>
      <c r="G291" s="268"/>
      <c r="H291" s="268"/>
      <c r="I291" s="268"/>
      <c r="J291" s="268"/>
      <c r="K291" s="268"/>
    </row>
    <row r="292" spans="4:11" ht="15.75" customHeight="1" x14ac:dyDescent="0.35">
      <c r="D292" s="268"/>
      <c r="E292" s="268"/>
      <c r="F292" s="268"/>
      <c r="G292" s="268"/>
      <c r="H292" s="268"/>
      <c r="I292" s="268"/>
      <c r="J292" s="268"/>
      <c r="K292" s="268"/>
    </row>
    <row r="293" spans="4:11" ht="15.75" customHeight="1" x14ac:dyDescent="0.35">
      <c r="D293" s="268"/>
      <c r="E293" s="268"/>
      <c r="F293" s="268"/>
      <c r="G293" s="268"/>
      <c r="H293" s="268"/>
      <c r="I293" s="268"/>
      <c r="J293" s="268"/>
      <c r="K293" s="268"/>
    </row>
    <row r="294" spans="4:11" ht="15.75" customHeight="1" x14ac:dyDescent="0.35">
      <c r="D294" s="268"/>
      <c r="E294" s="268"/>
      <c r="F294" s="268"/>
      <c r="G294" s="268"/>
      <c r="H294" s="268"/>
      <c r="I294" s="268"/>
      <c r="J294" s="268"/>
      <c r="K294" s="268"/>
    </row>
    <row r="295" spans="4:11" ht="15.75" customHeight="1" x14ac:dyDescent="0.35">
      <c r="D295" s="268"/>
      <c r="E295" s="268"/>
      <c r="F295" s="268"/>
      <c r="G295" s="268"/>
      <c r="H295" s="268"/>
      <c r="I295" s="268"/>
      <c r="J295" s="268"/>
      <c r="K295" s="268"/>
    </row>
    <row r="296" spans="4:11" ht="15.75" customHeight="1" x14ac:dyDescent="0.35">
      <c r="D296" s="268"/>
      <c r="E296" s="268"/>
      <c r="F296" s="268"/>
      <c r="G296" s="268"/>
      <c r="H296" s="268"/>
      <c r="I296" s="268"/>
      <c r="J296" s="268"/>
      <c r="K296" s="268"/>
    </row>
    <row r="297" spans="4:11" ht="15.75" customHeight="1" x14ac:dyDescent="0.35">
      <c r="D297" s="268"/>
      <c r="E297" s="268"/>
      <c r="F297" s="268"/>
      <c r="G297" s="268"/>
      <c r="H297" s="268"/>
      <c r="I297" s="268"/>
      <c r="J297" s="268"/>
      <c r="K297" s="268"/>
    </row>
    <row r="298" spans="4:11" ht="15.75" customHeight="1" x14ac:dyDescent="0.35">
      <c r="D298" s="268"/>
      <c r="E298" s="268"/>
      <c r="F298" s="268"/>
      <c r="G298" s="268"/>
      <c r="H298" s="268"/>
      <c r="I298" s="268"/>
      <c r="J298" s="268"/>
      <c r="K298" s="268"/>
    </row>
    <row r="299" spans="4:11" ht="15.75" customHeight="1" x14ac:dyDescent="0.35">
      <c r="D299" s="268"/>
      <c r="E299" s="268"/>
      <c r="F299" s="268"/>
      <c r="G299" s="268"/>
      <c r="H299" s="268"/>
      <c r="I299" s="268"/>
      <c r="J299" s="268"/>
      <c r="K299" s="268"/>
    </row>
    <row r="300" spans="4:11" ht="15.75" customHeight="1" x14ac:dyDescent="0.35">
      <c r="D300" s="268"/>
      <c r="E300" s="268"/>
      <c r="F300" s="268"/>
      <c r="G300" s="268"/>
      <c r="H300" s="268"/>
      <c r="I300" s="268"/>
      <c r="J300" s="268"/>
      <c r="K300" s="268"/>
    </row>
    <row r="301" spans="4:11" ht="15.75" customHeight="1" x14ac:dyDescent="0.35">
      <c r="D301" s="268"/>
      <c r="E301" s="268"/>
      <c r="F301" s="268"/>
      <c r="G301" s="268"/>
      <c r="H301" s="268"/>
      <c r="I301" s="268"/>
      <c r="J301" s="268"/>
      <c r="K301" s="268"/>
    </row>
    <row r="302" spans="4:11" ht="15.75" customHeight="1" x14ac:dyDescent="0.35">
      <c r="D302" s="268"/>
      <c r="E302" s="268"/>
      <c r="F302" s="268"/>
      <c r="G302" s="268"/>
      <c r="H302" s="268"/>
      <c r="I302" s="268"/>
      <c r="J302" s="268"/>
      <c r="K302" s="268"/>
    </row>
    <row r="303" spans="4:11" ht="15.75" customHeight="1" x14ac:dyDescent="0.35">
      <c r="D303" s="268"/>
      <c r="E303" s="268"/>
      <c r="F303" s="268"/>
      <c r="G303" s="268"/>
      <c r="H303" s="268"/>
      <c r="I303" s="268"/>
      <c r="J303" s="268"/>
      <c r="K303" s="268"/>
    </row>
    <row r="304" spans="4:11" ht="15.75" customHeight="1" x14ac:dyDescent="0.35">
      <c r="D304" s="268"/>
      <c r="E304" s="268"/>
      <c r="F304" s="268"/>
      <c r="G304" s="268"/>
      <c r="H304" s="268"/>
      <c r="I304" s="268"/>
      <c r="J304" s="268"/>
      <c r="K304" s="268"/>
    </row>
    <row r="305" spans="4:11" ht="15.75" customHeight="1" x14ac:dyDescent="0.35">
      <c r="D305" s="268"/>
      <c r="E305" s="268"/>
      <c r="F305" s="268"/>
      <c r="G305" s="268"/>
      <c r="H305" s="268"/>
      <c r="I305" s="268"/>
      <c r="J305" s="268"/>
      <c r="K305" s="268"/>
    </row>
    <row r="306" spans="4:11" ht="15.75" customHeight="1" x14ac:dyDescent="0.35">
      <c r="D306" s="268"/>
      <c r="E306" s="268"/>
      <c r="F306" s="268"/>
      <c r="G306" s="268"/>
      <c r="H306" s="268"/>
      <c r="I306" s="268"/>
      <c r="J306" s="268"/>
      <c r="K306" s="268"/>
    </row>
    <row r="307" spans="4:11" ht="15.75" customHeight="1" x14ac:dyDescent="0.35">
      <c r="D307" s="268"/>
      <c r="E307" s="268"/>
      <c r="F307" s="268"/>
      <c r="G307" s="268"/>
      <c r="H307" s="268"/>
      <c r="I307" s="268"/>
      <c r="J307" s="268"/>
      <c r="K307" s="268"/>
    </row>
    <row r="308" spans="4:11" ht="15.75" customHeight="1" x14ac:dyDescent="0.35">
      <c r="D308" s="268"/>
      <c r="E308" s="268"/>
      <c r="F308" s="268"/>
      <c r="G308" s="268"/>
      <c r="H308" s="268"/>
      <c r="I308" s="268"/>
      <c r="J308" s="268"/>
      <c r="K308" s="268"/>
    </row>
    <row r="309" spans="4:11" ht="15.75" customHeight="1" x14ac:dyDescent="0.35">
      <c r="D309" s="268"/>
      <c r="E309" s="268"/>
      <c r="F309" s="268"/>
      <c r="G309" s="268"/>
      <c r="H309" s="268"/>
      <c r="I309" s="268"/>
      <c r="J309" s="268"/>
      <c r="K309" s="268"/>
    </row>
    <row r="310" spans="4:11" ht="15.75" customHeight="1" x14ac:dyDescent="0.35">
      <c r="D310" s="268"/>
      <c r="E310" s="268"/>
      <c r="F310" s="268"/>
      <c r="G310" s="268"/>
      <c r="H310" s="268"/>
      <c r="I310" s="268"/>
      <c r="J310" s="268"/>
      <c r="K310" s="268"/>
    </row>
    <row r="311" spans="4:11" ht="15.75" customHeight="1" x14ac:dyDescent="0.35">
      <c r="D311" s="268"/>
      <c r="E311" s="268"/>
      <c r="F311" s="268"/>
      <c r="G311" s="268"/>
      <c r="H311" s="268"/>
      <c r="I311" s="268"/>
      <c r="J311" s="268"/>
      <c r="K311" s="268"/>
    </row>
    <row r="312" spans="4:11" ht="15.75" customHeight="1" x14ac:dyDescent="0.35">
      <c r="D312" s="268"/>
      <c r="E312" s="268"/>
      <c r="F312" s="268"/>
      <c r="G312" s="268"/>
      <c r="H312" s="268"/>
      <c r="I312" s="268"/>
      <c r="J312" s="268"/>
      <c r="K312" s="268"/>
    </row>
    <row r="313" spans="4:11" ht="15.75" customHeight="1" x14ac:dyDescent="0.35">
      <c r="D313" s="268"/>
      <c r="E313" s="268"/>
      <c r="F313" s="268"/>
      <c r="G313" s="268"/>
      <c r="H313" s="268"/>
      <c r="I313" s="268"/>
      <c r="J313" s="268"/>
      <c r="K313" s="268"/>
    </row>
    <row r="314" spans="4:11" ht="15.75" customHeight="1" x14ac:dyDescent="0.35">
      <c r="D314" s="268"/>
      <c r="E314" s="268"/>
      <c r="F314" s="268"/>
      <c r="G314" s="268"/>
      <c r="H314" s="268"/>
      <c r="I314" s="268"/>
      <c r="J314" s="268"/>
      <c r="K314" s="268"/>
    </row>
    <row r="315" spans="4:11" ht="15.75" customHeight="1" x14ac:dyDescent="0.35">
      <c r="D315" s="268"/>
      <c r="E315" s="268"/>
      <c r="F315" s="268"/>
      <c r="G315" s="268"/>
      <c r="H315" s="268"/>
      <c r="I315" s="268"/>
      <c r="J315" s="268"/>
      <c r="K315" s="268"/>
    </row>
    <row r="316" spans="4:11" ht="15.75" customHeight="1" x14ac:dyDescent="0.35">
      <c r="D316" s="268"/>
      <c r="E316" s="268"/>
      <c r="F316" s="268"/>
      <c r="G316" s="268"/>
      <c r="H316" s="268"/>
      <c r="I316" s="268"/>
      <c r="J316" s="268"/>
      <c r="K316" s="268"/>
    </row>
    <row r="317" spans="4:11" ht="15.75" customHeight="1" x14ac:dyDescent="0.35">
      <c r="D317" s="268"/>
      <c r="E317" s="268"/>
      <c r="F317" s="268"/>
      <c r="G317" s="268"/>
      <c r="H317" s="268"/>
      <c r="I317" s="268"/>
      <c r="J317" s="268"/>
      <c r="K317" s="268"/>
    </row>
    <row r="318" spans="4:11" ht="15.75" customHeight="1" x14ac:dyDescent="0.35">
      <c r="D318" s="268"/>
      <c r="E318" s="268"/>
      <c r="F318" s="268"/>
      <c r="G318" s="268"/>
      <c r="H318" s="268"/>
      <c r="I318" s="268"/>
      <c r="J318" s="268"/>
      <c r="K318" s="268"/>
    </row>
    <row r="319" spans="4:11" ht="15.75" customHeight="1" x14ac:dyDescent="0.35">
      <c r="D319" s="268"/>
      <c r="E319" s="268"/>
      <c r="F319" s="268"/>
      <c r="G319" s="268"/>
      <c r="H319" s="268"/>
      <c r="I319" s="268"/>
      <c r="J319" s="268"/>
      <c r="K319" s="268"/>
    </row>
    <row r="320" spans="4:11" ht="15.75" customHeight="1" x14ac:dyDescent="0.35">
      <c r="D320" s="268"/>
      <c r="E320" s="268"/>
      <c r="F320" s="268"/>
      <c r="G320" s="268"/>
      <c r="H320" s="268"/>
      <c r="I320" s="268"/>
      <c r="J320" s="268"/>
      <c r="K320" s="268"/>
    </row>
    <row r="321" spans="4:11" ht="15.75" customHeight="1" x14ac:dyDescent="0.35">
      <c r="D321" s="268"/>
      <c r="E321" s="268"/>
      <c r="F321" s="268"/>
      <c r="G321" s="268"/>
      <c r="H321" s="268"/>
      <c r="I321" s="268"/>
      <c r="J321" s="268"/>
      <c r="K321" s="268"/>
    </row>
    <row r="322" spans="4:11" ht="15.75" customHeight="1" x14ac:dyDescent="0.35">
      <c r="D322" s="268"/>
      <c r="E322" s="268"/>
      <c r="F322" s="268"/>
      <c r="G322" s="268"/>
      <c r="H322" s="268"/>
      <c r="I322" s="268"/>
      <c r="J322" s="268"/>
      <c r="K322" s="268"/>
    </row>
    <row r="323" spans="4:11" ht="15.75" customHeight="1" x14ac:dyDescent="0.35">
      <c r="D323" s="268"/>
      <c r="E323" s="268"/>
      <c r="F323" s="268"/>
      <c r="G323" s="268"/>
      <c r="H323" s="268"/>
      <c r="I323" s="268"/>
      <c r="J323" s="268"/>
      <c r="K323" s="268"/>
    </row>
    <row r="324" spans="4:11" ht="15.75" customHeight="1" x14ac:dyDescent="0.35">
      <c r="D324" s="268"/>
      <c r="E324" s="268"/>
      <c r="F324" s="268"/>
      <c r="G324" s="268"/>
      <c r="H324" s="268"/>
      <c r="I324" s="268"/>
      <c r="J324" s="268"/>
      <c r="K324" s="268"/>
    </row>
    <row r="325" spans="4:11" ht="15.75" customHeight="1" x14ac:dyDescent="0.35">
      <c r="D325" s="268"/>
      <c r="E325" s="268"/>
      <c r="F325" s="268"/>
      <c r="G325" s="268"/>
      <c r="H325" s="268"/>
      <c r="I325" s="268"/>
      <c r="J325" s="268"/>
      <c r="K325" s="268"/>
    </row>
    <row r="326" spans="4:11" ht="15.75" customHeight="1" x14ac:dyDescent="0.35">
      <c r="D326" s="268"/>
      <c r="E326" s="268"/>
      <c r="F326" s="268"/>
      <c r="G326" s="268"/>
      <c r="H326" s="268"/>
      <c r="I326" s="268"/>
      <c r="J326" s="268"/>
      <c r="K326" s="268"/>
    </row>
    <row r="327" spans="4:11" ht="15.75" customHeight="1" x14ac:dyDescent="0.35">
      <c r="D327" s="268"/>
      <c r="E327" s="268"/>
      <c r="F327" s="268"/>
      <c r="G327" s="268"/>
      <c r="H327" s="268"/>
      <c r="I327" s="268"/>
      <c r="J327" s="268"/>
      <c r="K327" s="268"/>
    </row>
    <row r="328" spans="4:11" ht="15.75" customHeight="1" x14ac:dyDescent="0.35">
      <c r="D328" s="268"/>
      <c r="E328" s="268"/>
      <c r="F328" s="268"/>
      <c r="G328" s="268"/>
      <c r="H328" s="268"/>
      <c r="I328" s="268"/>
      <c r="J328" s="268"/>
      <c r="K328" s="268"/>
    </row>
    <row r="329" spans="4:11" ht="15.75" customHeight="1" x14ac:dyDescent="0.35">
      <c r="D329" s="268"/>
      <c r="E329" s="268"/>
      <c r="F329" s="268"/>
      <c r="G329" s="268"/>
      <c r="H329" s="268"/>
      <c r="I329" s="268"/>
      <c r="J329" s="268"/>
      <c r="K329" s="268"/>
    </row>
    <row r="330" spans="4:11" ht="15.75" customHeight="1" x14ac:dyDescent="0.35">
      <c r="D330" s="268"/>
      <c r="E330" s="268"/>
      <c r="F330" s="268"/>
      <c r="G330" s="268"/>
      <c r="H330" s="268"/>
      <c r="I330" s="268"/>
      <c r="J330" s="268"/>
      <c r="K330" s="268"/>
    </row>
    <row r="331" spans="4:11" ht="15.75" customHeight="1" x14ac:dyDescent="0.35">
      <c r="D331" s="268"/>
      <c r="E331" s="268"/>
      <c r="F331" s="268"/>
      <c r="G331" s="268"/>
      <c r="H331" s="268"/>
      <c r="I331" s="268"/>
      <c r="J331" s="268"/>
      <c r="K331" s="268"/>
    </row>
    <row r="332" spans="4:11" ht="15.75" customHeight="1" x14ac:dyDescent="0.35">
      <c r="D332" s="268"/>
      <c r="E332" s="268"/>
      <c r="F332" s="268"/>
      <c r="G332" s="268"/>
      <c r="H332" s="268"/>
      <c r="I332" s="268"/>
      <c r="J332" s="268"/>
      <c r="K332" s="268"/>
    </row>
    <row r="333" spans="4:11" ht="15.75" customHeight="1" x14ac:dyDescent="0.35">
      <c r="D333" s="268"/>
      <c r="E333" s="268"/>
      <c r="F333" s="268"/>
      <c r="G333" s="268"/>
      <c r="H333" s="268"/>
      <c r="I333" s="268"/>
      <c r="J333" s="268"/>
      <c r="K333" s="268"/>
    </row>
    <row r="334" spans="4:11" ht="15.75" customHeight="1" x14ac:dyDescent="0.35">
      <c r="D334" s="268"/>
      <c r="E334" s="268"/>
      <c r="F334" s="268"/>
      <c r="G334" s="268"/>
      <c r="H334" s="268"/>
      <c r="I334" s="268"/>
      <c r="J334" s="268"/>
      <c r="K334" s="268"/>
    </row>
    <row r="335" spans="4:11" ht="15.75" customHeight="1" x14ac:dyDescent="0.35">
      <c r="D335" s="268"/>
      <c r="E335" s="268"/>
      <c r="F335" s="268"/>
      <c r="G335" s="268"/>
      <c r="H335" s="268"/>
      <c r="I335" s="268"/>
      <c r="J335" s="268"/>
      <c r="K335" s="268"/>
    </row>
    <row r="336" spans="4:11" ht="15.75" customHeight="1" x14ac:dyDescent="0.35">
      <c r="D336" s="268"/>
      <c r="E336" s="268"/>
      <c r="F336" s="268"/>
      <c r="G336" s="268"/>
      <c r="H336" s="268"/>
      <c r="I336" s="268"/>
      <c r="J336" s="268"/>
      <c r="K336" s="268"/>
    </row>
    <row r="337" spans="4:11" ht="15.75" customHeight="1" x14ac:dyDescent="0.35">
      <c r="D337" s="268"/>
      <c r="E337" s="268"/>
      <c r="F337" s="268"/>
      <c r="G337" s="268"/>
      <c r="H337" s="268"/>
      <c r="I337" s="268"/>
      <c r="J337" s="268"/>
      <c r="K337" s="268"/>
    </row>
    <row r="338" spans="4:11" ht="15.75" customHeight="1" x14ac:dyDescent="0.35">
      <c r="D338" s="268"/>
      <c r="E338" s="268"/>
      <c r="F338" s="268"/>
      <c r="G338" s="268"/>
      <c r="H338" s="268"/>
      <c r="I338" s="268"/>
      <c r="J338" s="268"/>
      <c r="K338" s="268"/>
    </row>
    <row r="339" spans="4:11" ht="15.75" customHeight="1" x14ac:dyDescent="0.35">
      <c r="D339" s="268"/>
      <c r="E339" s="268"/>
      <c r="F339" s="268"/>
      <c r="G339" s="268"/>
      <c r="H339" s="268"/>
      <c r="I339" s="268"/>
      <c r="J339" s="268"/>
      <c r="K339" s="268"/>
    </row>
    <row r="340" spans="4:11" ht="15.75" customHeight="1" x14ac:dyDescent="0.35">
      <c r="D340" s="268"/>
      <c r="E340" s="268"/>
      <c r="F340" s="268"/>
      <c r="G340" s="268"/>
      <c r="H340" s="268"/>
      <c r="I340" s="268"/>
      <c r="J340" s="268"/>
      <c r="K340" s="268"/>
    </row>
    <row r="341" spans="4:11" ht="15.75" customHeight="1" x14ac:dyDescent="0.35">
      <c r="D341" s="268"/>
      <c r="E341" s="268"/>
      <c r="F341" s="268"/>
      <c r="G341" s="268"/>
      <c r="H341" s="268"/>
      <c r="I341" s="268"/>
      <c r="J341" s="268"/>
      <c r="K341" s="268"/>
    </row>
    <row r="342" spans="4:11" ht="15.75" customHeight="1" x14ac:dyDescent="0.35">
      <c r="D342" s="268"/>
      <c r="E342" s="268"/>
      <c r="F342" s="268"/>
      <c r="G342" s="268"/>
      <c r="H342" s="268"/>
      <c r="I342" s="268"/>
      <c r="J342" s="268"/>
      <c r="K342" s="268"/>
    </row>
    <row r="343" spans="4:11" ht="15.75" customHeight="1" x14ac:dyDescent="0.35">
      <c r="D343" s="268"/>
      <c r="E343" s="268"/>
      <c r="F343" s="268"/>
      <c r="G343" s="268"/>
      <c r="H343" s="268"/>
      <c r="I343" s="268"/>
      <c r="J343" s="268"/>
      <c r="K343" s="268"/>
    </row>
    <row r="344" spans="4:11" ht="15.75" customHeight="1" x14ac:dyDescent="0.35">
      <c r="D344" s="268"/>
      <c r="E344" s="268"/>
      <c r="F344" s="268"/>
      <c r="G344" s="268"/>
      <c r="H344" s="268"/>
      <c r="I344" s="268"/>
      <c r="J344" s="268"/>
      <c r="K344" s="268"/>
    </row>
    <row r="345" spans="4:11" ht="15.75" customHeight="1" x14ac:dyDescent="0.35">
      <c r="D345" s="268"/>
      <c r="E345" s="268"/>
      <c r="F345" s="268"/>
      <c r="G345" s="268"/>
      <c r="H345" s="268"/>
      <c r="I345" s="268"/>
      <c r="J345" s="268"/>
      <c r="K345" s="268"/>
    </row>
    <row r="346" spans="4:11" ht="15.75" customHeight="1" x14ac:dyDescent="0.35">
      <c r="D346" s="268"/>
      <c r="E346" s="268"/>
      <c r="F346" s="268"/>
      <c r="G346" s="268"/>
      <c r="H346" s="268"/>
      <c r="I346" s="268"/>
      <c r="J346" s="268"/>
      <c r="K346" s="268"/>
    </row>
    <row r="347" spans="4:11" ht="15.75" customHeight="1" x14ac:dyDescent="0.35">
      <c r="D347" s="268"/>
      <c r="E347" s="268"/>
      <c r="F347" s="268"/>
      <c r="G347" s="268"/>
      <c r="H347" s="268"/>
      <c r="I347" s="268"/>
      <c r="J347" s="268"/>
      <c r="K347" s="268"/>
    </row>
    <row r="348" spans="4:11" ht="15.75" customHeight="1" x14ac:dyDescent="0.35">
      <c r="D348" s="268"/>
      <c r="E348" s="268"/>
      <c r="F348" s="268"/>
      <c r="G348" s="268"/>
      <c r="H348" s="268"/>
      <c r="I348" s="268"/>
      <c r="J348" s="268"/>
      <c r="K348" s="268"/>
    </row>
    <row r="349" spans="4:11" ht="15.75" customHeight="1" x14ac:dyDescent="0.35">
      <c r="D349" s="268"/>
      <c r="E349" s="268"/>
      <c r="F349" s="268"/>
      <c r="G349" s="268"/>
      <c r="H349" s="268"/>
      <c r="I349" s="268"/>
      <c r="J349" s="268"/>
      <c r="K349" s="268"/>
    </row>
    <row r="350" spans="4:11" ht="15.75" customHeight="1" x14ac:dyDescent="0.35">
      <c r="D350" s="268"/>
      <c r="E350" s="268"/>
      <c r="F350" s="268"/>
      <c r="G350" s="268"/>
      <c r="H350" s="268"/>
      <c r="I350" s="268"/>
      <c r="J350" s="268"/>
      <c r="K350" s="268"/>
    </row>
    <row r="351" spans="4:11" ht="15.75" customHeight="1" x14ac:dyDescent="0.35">
      <c r="D351" s="268"/>
      <c r="E351" s="268"/>
      <c r="F351" s="268"/>
      <c r="G351" s="268"/>
      <c r="H351" s="268"/>
      <c r="I351" s="268"/>
      <c r="J351" s="268"/>
      <c r="K351" s="268"/>
    </row>
    <row r="352" spans="4:11" ht="15.75" customHeight="1" x14ac:dyDescent="0.35">
      <c r="D352" s="268"/>
      <c r="E352" s="268"/>
      <c r="F352" s="268"/>
      <c r="G352" s="268"/>
      <c r="H352" s="268"/>
      <c r="I352" s="268"/>
      <c r="J352" s="268"/>
      <c r="K352" s="268"/>
    </row>
    <row r="353" spans="4:11" ht="15.75" customHeight="1" x14ac:dyDescent="0.35">
      <c r="D353" s="268"/>
      <c r="E353" s="268"/>
      <c r="F353" s="268"/>
      <c r="G353" s="268"/>
      <c r="H353" s="268"/>
      <c r="I353" s="268"/>
      <c r="J353" s="268"/>
      <c r="K353" s="268"/>
    </row>
    <row r="354" spans="4:11" ht="15.75" customHeight="1" x14ac:dyDescent="0.35">
      <c r="D354" s="268"/>
      <c r="E354" s="268"/>
      <c r="F354" s="268"/>
      <c r="G354" s="268"/>
      <c r="H354" s="268"/>
      <c r="I354" s="268"/>
      <c r="J354" s="268"/>
      <c r="K354" s="268"/>
    </row>
    <row r="355" spans="4:11" ht="15.75" customHeight="1" x14ac:dyDescent="0.35">
      <c r="D355" s="268"/>
      <c r="E355" s="268"/>
      <c r="F355" s="268"/>
      <c r="G355" s="268"/>
      <c r="H355" s="268"/>
      <c r="I355" s="268"/>
      <c r="J355" s="268"/>
      <c r="K355" s="268"/>
    </row>
    <row r="356" spans="4:11" ht="15.75" customHeight="1" x14ac:dyDescent="0.35">
      <c r="D356" s="268"/>
      <c r="E356" s="268"/>
      <c r="F356" s="268"/>
      <c r="G356" s="268"/>
      <c r="H356" s="268"/>
      <c r="I356" s="268"/>
      <c r="J356" s="268"/>
      <c r="K356" s="268"/>
    </row>
    <row r="357" spans="4:11" ht="15.75" customHeight="1" x14ac:dyDescent="0.35">
      <c r="D357" s="268"/>
      <c r="E357" s="268"/>
      <c r="F357" s="268"/>
      <c r="G357" s="268"/>
      <c r="H357" s="268"/>
      <c r="I357" s="268"/>
      <c r="J357" s="268"/>
      <c r="K357" s="268"/>
    </row>
    <row r="358" spans="4:11" ht="15.75" customHeight="1" x14ac:dyDescent="0.35">
      <c r="D358" s="268"/>
      <c r="E358" s="268"/>
      <c r="F358" s="268"/>
      <c r="G358" s="268"/>
      <c r="H358" s="268"/>
      <c r="I358" s="268"/>
      <c r="J358" s="268"/>
      <c r="K358" s="268"/>
    </row>
    <row r="359" spans="4:11" ht="15.75" customHeight="1" x14ac:dyDescent="0.35">
      <c r="D359" s="268"/>
      <c r="E359" s="268"/>
      <c r="F359" s="268"/>
      <c r="G359" s="268"/>
      <c r="H359" s="268"/>
      <c r="I359" s="268"/>
      <c r="J359" s="268"/>
      <c r="K359" s="268"/>
    </row>
    <row r="360" spans="4:11" ht="15.75" customHeight="1" x14ac:dyDescent="0.35">
      <c r="D360" s="268"/>
      <c r="E360" s="268"/>
      <c r="F360" s="268"/>
      <c r="G360" s="268"/>
      <c r="H360" s="268"/>
      <c r="I360" s="268"/>
      <c r="J360" s="268"/>
      <c r="K360" s="268"/>
    </row>
    <row r="361" spans="4:11" ht="15.75" customHeight="1" x14ac:dyDescent="0.35">
      <c r="D361" s="268"/>
      <c r="E361" s="268"/>
      <c r="F361" s="268"/>
      <c r="G361" s="268"/>
      <c r="H361" s="268"/>
      <c r="I361" s="268"/>
      <c r="J361" s="268"/>
      <c r="K361" s="268"/>
    </row>
    <row r="362" spans="4:11" ht="15.75" customHeight="1" x14ac:dyDescent="0.35">
      <c r="D362" s="268"/>
      <c r="E362" s="268"/>
      <c r="F362" s="268"/>
      <c r="G362" s="268"/>
      <c r="H362" s="268"/>
      <c r="I362" s="268"/>
      <c r="J362" s="268"/>
      <c r="K362" s="268"/>
    </row>
    <row r="363" spans="4:11" ht="15.75" customHeight="1" x14ac:dyDescent="0.35">
      <c r="D363" s="268"/>
      <c r="E363" s="268"/>
      <c r="F363" s="268"/>
      <c r="G363" s="268"/>
      <c r="H363" s="268"/>
      <c r="I363" s="268"/>
      <c r="J363" s="268"/>
      <c r="K363" s="268"/>
    </row>
    <row r="364" spans="4:11" ht="15.75" customHeight="1" x14ac:dyDescent="0.35">
      <c r="D364" s="268"/>
      <c r="E364" s="268"/>
      <c r="F364" s="268"/>
      <c r="G364" s="268"/>
      <c r="H364" s="268"/>
      <c r="I364" s="268"/>
      <c r="J364" s="268"/>
      <c r="K364" s="268"/>
    </row>
    <row r="365" spans="4:11" ht="15.75" customHeight="1" x14ac:dyDescent="0.35">
      <c r="D365" s="268"/>
      <c r="E365" s="268"/>
      <c r="F365" s="268"/>
      <c r="G365" s="268"/>
      <c r="H365" s="268"/>
      <c r="I365" s="268"/>
      <c r="J365" s="268"/>
      <c r="K365" s="268"/>
    </row>
    <row r="366" spans="4:11" ht="15.75" customHeight="1" x14ac:dyDescent="0.35">
      <c r="D366" s="268"/>
      <c r="E366" s="268"/>
      <c r="F366" s="268"/>
      <c r="G366" s="268"/>
      <c r="H366" s="268"/>
      <c r="I366" s="268"/>
      <c r="J366" s="268"/>
      <c r="K366" s="268"/>
    </row>
    <row r="367" spans="4:11" ht="15.75" customHeight="1" x14ac:dyDescent="0.35">
      <c r="D367" s="268"/>
      <c r="E367" s="268"/>
      <c r="F367" s="268"/>
      <c r="G367" s="268"/>
      <c r="H367" s="268"/>
      <c r="I367" s="268"/>
      <c r="J367" s="268"/>
      <c r="K367" s="268"/>
    </row>
    <row r="368" spans="4:11" ht="15.75" customHeight="1" x14ac:dyDescent="0.35">
      <c r="D368" s="268"/>
      <c r="E368" s="268"/>
      <c r="F368" s="268"/>
      <c r="G368" s="268"/>
      <c r="H368" s="268"/>
      <c r="I368" s="268"/>
      <c r="J368" s="268"/>
      <c r="K368" s="268"/>
    </row>
    <row r="369" spans="4:11" ht="15.75" customHeight="1" x14ac:dyDescent="0.35">
      <c r="D369" s="268"/>
      <c r="E369" s="268"/>
      <c r="F369" s="268"/>
      <c r="G369" s="268"/>
      <c r="H369" s="268"/>
      <c r="I369" s="268"/>
      <c r="J369" s="268"/>
      <c r="K369" s="268"/>
    </row>
    <row r="370" spans="4:11" ht="15.75" customHeight="1" x14ac:dyDescent="0.35">
      <c r="D370" s="268"/>
      <c r="E370" s="268"/>
      <c r="F370" s="268"/>
      <c r="G370" s="268"/>
      <c r="H370" s="268"/>
      <c r="I370" s="268"/>
      <c r="J370" s="268"/>
      <c r="K370" s="268"/>
    </row>
    <row r="371" spans="4:11" ht="15.75" customHeight="1" x14ac:dyDescent="0.35">
      <c r="D371" s="268"/>
      <c r="E371" s="268"/>
      <c r="F371" s="268"/>
      <c r="G371" s="268"/>
      <c r="H371" s="268"/>
      <c r="I371" s="268"/>
      <c r="J371" s="268"/>
      <c r="K371" s="268"/>
    </row>
    <row r="372" spans="4:11" ht="15.75" customHeight="1" x14ac:dyDescent="0.35">
      <c r="D372" s="268"/>
      <c r="E372" s="268"/>
      <c r="F372" s="268"/>
      <c r="G372" s="268"/>
      <c r="H372" s="268"/>
      <c r="I372" s="268"/>
      <c r="J372" s="268"/>
      <c r="K372" s="268"/>
    </row>
    <row r="373" spans="4:11" ht="15.75" customHeight="1" x14ac:dyDescent="0.35">
      <c r="D373" s="268"/>
      <c r="E373" s="268"/>
      <c r="F373" s="268"/>
      <c r="G373" s="268"/>
      <c r="H373" s="268"/>
      <c r="I373" s="268"/>
      <c r="J373" s="268"/>
      <c r="K373" s="268"/>
    </row>
    <row r="374" spans="4:11" ht="15.75" customHeight="1" x14ac:dyDescent="0.35">
      <c r="D374" s="268"/>
      <c r="E374" s="268"/>
      <c r="F374" s="268"/>
      <c r="G374" s="268"/>
      <c r="H374" s="268"/>
      <c r="I374" s="268"/>
      <c r="J374" s="268"/>
      <c r="K374" s="268"/>
    </row>
    <row r="375" spans="4:11" ht="15.75" customHeight="1" x14ac:dyDescent="0.35">
      <c r="D375" s="268"/>
      <c r="E375" s="268"/>
      <c r="F375" s="268"/>
      <c r="G375" s="268"/>
      <c r="H375" s="268"/>
      <c r="I375" s="268"/>
      <c r="J375" s="268"/>
      <c r="K375" s="268"/>
    </row>
    <row r="376" spans="4:11" ht="15.75" customHeight="1" x14ac:dyDescent="0.35">
      <c r="D376" s="268"/>
      <c r="E376" s="268"/>
      <c r="F376" s="268"/>
      <c r="G376" s="268"/>
      <c r="H376" s="268"/>
      <c r="I376" s="268"/>
      <c r="J376" s="268"/>
      <c r="K376" s="268"/>
    </row>
    <row r="377" spans="4:11" ht="15.75" customHeight="1" x14ac:dyDescent="0.35">
      <c r="D377" s="268"/>
      <c r="E377" s="268"/>
      <c r="F377" s="268"/>
      <c r="G377" s="268"/>
      <c r="H377" s="268"/>
      <c r="I377" s="268"/>
      <c r="J377" s="268"/>
      <c r="K377" s="268"/>
    </row>
    <row r="378" spans="4:11" ht="15.75" customHeight="1" x14ac:dyDescent="0.35">
      <c r="D378" s="268"/>
      <c r="E378" s="268"/>
      <c r="F378" s="268"/>
      <c r="G378" s="268"/>
      <c r="H378" s="268"/>
      <c r="I378" s="268"/>
      <c r="J378" s="268"/>
      <c r="K378" s="268"/>
    </row>
    <row r="379" spans="4:11" ht="15.75" customHeight="1" x14ac:dyDescent="0.35">
      <c r="D379" s="268"/>
      <c r="E379" s="268"/>
      <c r="F379" s="268"/>
      <c r="G379" s="268"/>
      <c r="H379" s="268"/>
      <c r="I379" s="268"/>
      <c r="J379" s="268"/>
      <c r="K379" s="268"/>
    </row>
    <row r="380" spans="4:11" ht="15.75" customHeight="1" x14ac:dyDescent="0.35">
      <c r="D380" s="268"/>
      <c r="E380" s="268"/>
      <c r="F380" s="268"/>
      <c r="G380" s="268"/>
      <c r="H380" s="268"/>
      <c r="I380" s="268"/>
      <c r="J380" s="268"/>
      <c r="K380" s="268"/>
    </row>
    <row r="381" spans="4:11" ht="15.75" customHeight="1" x14ac:dyDescent="0.35">
      <c r="D381" s="268"/>
      <c r="E381" s="268"/>
      <c r="F381" s="268"/>
      <c r="G381" s="268"/>
      <c r="H381" s="268"/>
      <c r="I381" s="268"/>
      <c r="J381" s="268"/>
      <c r="K381" s="268"/>
    </row>
    <row r="382" spans="4:11" ht="15.75" customHeight="1" x14ac:dyDescent="0.35">
      <c r="D382" s="268"/>
      <c r="E382" s="268"/>
      <c r="F382" s="268"/>
      <c r="G382" s="268"/>
      <c r="H382" s="268"/>
      <c r="I382" s="268"/>
      <c r="J382" s="268"/>
      <c r="K382" s="268"/>
    </row>
    <row r="383" spans="4:11" ht="15.75" customHeight="1" x14ac:dyDescent="0.35">
      <c r="D383" s="268"/>
      <c r="E383" s="268"/>
      <c r="F383" s="268"/>
      <c r="G383" s="268"/>
      <c r="H383" s="268"/>
      <c r="I383" s="268"/>
      <c r="J383" s="268"/>
      <c r="K383" s="268"/>
    </row>
    <row r="384" spans="4:11" ht="15.75" customHeight="1" x14ac:dyDescent="0.35">
      <c r="D384" s="268"/>
      <c r="E384" s="268"/>
      <c r="F384" s="268"/>
      <c r="G384" s="268"/>
      <c r="H384" s="268"/>
      <c r="I384" s="268"/>
      <c r="J384" s="268"/>
      <c r="K384" s="268"/>
    </row>
    <row r="385" spans="4:11" ht="15.75" customHeight="1" x14ac:dyDescent="0.35">
      <c r="D385" s="268"/>
      <c r="E385" s="268"/>
      <c r="F385" s="268"/>
      <c r="G385" s="268"/>
      <c r="H385" s="268"/>
      <c r="I385" s="268"/>
      <c r="J385" s="268"/>
      <c r="K385" s="268"/>
    </row>
    <row r="386" spans="4:11" ht="15.75" customHeight="1" x14ac:dyDescent="0.35">
      <c r="D386" s="268"/>
      <c r="E386" s="268"/>
      <c r="F386" s="268"/>
      <c r="G386" s="268"/>
      <c r="H386" s="268"/>
      <c r="I386" s="268"/>
      <c r="J386" s="268"/>
      <c r="K386" s="268"/>
    </row>
    <row r="387" spans="4:11" ht="15.75" customHeight="1" x14ac:dyDescent="0.35">
      <c r="D387" s="268"/>
      <c r="E387" s="268"/>
      <c r="F387" s="268"/>
      <c r="G387" s="268"/>
      <c r="H387" s="268"/>
      <c r="I387" s="268"/>
      <c r="J387" s="268"/>
      <c r="K387" s="268"/>
    </row>
    <row r="388" spans="4:11" ht="15.75" customHeight="1" x14ac:dyDescent="0.35">
      <c r="D388" s="268"/>
      <c r="E388" s="268"/>
      <c r="F388" s="268"/>
      <c r="G388" s="268"/>
      <c r="H388" s="268"/>
      <c r="I388" s="268"/>
      <c r="J388" s="268"/>
      <c r="K388" s="268"/>
    </row>
    <row r="389" spans="4:11" ht="15.75" customHeight="1" x14ac:dyDescent="0.35">
      <c r="D389" s="268"/>
      <c r="E389" s="268"/>
      <c r="F389" s="268"/>
      <c r="G389" s="268"/>
      <c r="H389" s="268"/>
      <c r="I389" s="268"/>
      <c r="J389" s="268"/>
      <c r="K389" s="268"/>
    </row>
    <row r="390" spans="4:11" ht="15.75" customHeight="1" x14ac:dyDescent="0.35">
      <c r="D390" s="268"/>
      <c r="E390" s="268"/>
      <c r="F390" s="268"/>
      <c r="G390" s="268"/>
      <c r="H390" s="268"/>
      <c r="I390" s="268"/>
      <c r="J390" s="268"/>
      <c r="K390" s="268"/>
    </row>
    <row r="391" spans="4:11" ht="15.75" customHeight="1" x14ac:dyDescent="0.35">
      <c r="D391" s="268"/>
      <c r="E391" s="268"/>
      <c r="F391" s="268"/>
      <c r="G391" s="268"/>
      <c r="H391" s="268"/>
      <c r="I391" s="268"/>
      <c r="J391" s="268"/>
      <c r="K391" s="268"/>
    </row>
    <row r="392" spans="4:11" ht="15.75" customHeight="1" x14ac:dyDescent="0.35">
      <c r="D392" s="268"/>
      <c r="E392" s="268"/>
      <c r="F392" s="268"/>
      <c r="G392" s="268"/>
      <c r="H392" s="268"/>
      <c r="I392" s="268"/>
      <c r="J392" s="268"/>
      <c r="K392" s="268"/>
    </row>
    <row r="393" spans="4:11" ht="15.75" customHeight="1" x14ac:dyDescent="0.35">
      <c r="D393" s="268"/>
      <c r="E393" s="268"/>
      <c r="F393" s="268"/>
      <c r="G393" s="268"/>
      <c r="H393" s="268"/>
      <c r="I393" s="268"/>
      <c r="J393" s="268"/>
      <c r="K393" s="268"/>
    </row>
    <row r="394" spans="4:11" ht="15.75" customHeight="1" x14ac:dyDescent="0.35">
      <c r="D394" s="268"/>
      <c r="E394" s="268"/>
      <c r="F394" s="268"/>
      <c r="G394" s="268"/>
      <c r="H394" s="268"/>
      <c r="I394" s="268"/>
      <c r="J394" s="268"/>
      <c r="K394" s="268"/>
    </row>
    <row r="395" spans="4:11" ht="15.75" customHeight="1" x14ac:dyDescent="0.35">
      <c r="D395" s="268"/>
      <c r="E395" s="268"/>
      <c r="F395" s="268"/>
      <c r="G395" s="268"/>
      <c r="H395" s="268"/>
      <c r="I395" s="268"/>
      <c r="J395" s="268"/>
      <c r="K395" s="268"/>
    </row>
    <row r="396" spans="4:11" ht="15.75" customHeight="1" x14ac:dyDescent="0.35">
      <c r="D396" s="268"/>
      <c r="E396" s="268"/>
      <c r="F396" s="268"/>
      <c r="G396" s="268"/>
      <c r="H396" s="268"/>
      <c r="I396" s="268"/>
      <c r="J396" s="268"/>
      <c r="K396" s="268"/>
    </row>
    <row r="397" spans="4:11" ht="15.75" customHeight="1" x14ac:dyDescent="0.35">
      <c r="D397" s="268"/>
      <c r="E397" s="268"/>
      <c r="F397" s="268"/>
      <c r="G397" s="268"/>
      <c r="H397" s="268"/>
      <c r="I397" s="268"/>
      <c r="J397" s="268"/>
      <c r="K397" s="268"/>
    </row>
    <row r="398" spans="4:11" ht="15.75" customHeight="1" x14ac:dyDescent="0.35">
      <c r="D398" s="268"/>
      <c r="E398" s="268"/>
      <c r="F398" s="268"/>
      <c r="G398" s="268"/>
      <c r="H398" s="268"/>
      <c r="I398" s="268"/>
      <c r="J398" s="268"/>
      <c r="K398" s="268"/>
    </row>
    <row r="399" spans="4:11" ht="15.75" customHeight="1" x14ac:dyDescent="0.35">
      <c r="D399" s="268"/>
      <c r="E399" s="268"/>
      <c r="F399" s="268"/>
      <c r="G399" s="268"/>
      <c r="H399" s="268"/>
      <c r="I399" s="268"/>
      <c r="J399" s="268"/>
      <c r="K399" s="268"/>
    </row>
    <row r="400" spans="4:11" ht="15.75" customHeight="1" x14ac:dyDescent="0.35">
      <c r="D400" s="268"/>
      <c r="E400" s="268"/>
      <c r="F400" s="268"/>
      <c r="G400" s="268"/>
      <c r="H400" s="268"/>
      <c r="I400" s="268"/>
      <c r="J400" s="268"/>
      <c r="K400" s="268"/>
    </row>
    <row r="401" spans="4:11" ht="15.75" customHeight="1" x14ac:dyDescent="0.35">
      <c r="D401" s="268"/>
      <c r="E401" s="268"/>
      <c r="F401" s="268"/>
      <c r="G401" s="268"/>
      <c r="H401" s="268"/>
      <c r="I401" s="268"/>
      <c r="J401" s="268"/>
      <c r="K401" s="268"/>
    </row>
    <row r="402" spans="4:11" ht="15.75" customHeight="1" x14ac:dyDescent="0.35">
      <c r="D402" s="268"/>
      <c r="E402" s="268"/>
      <c r="F402" s="268"/>
      <c r="G402" s="268"/>
      <c r="H402" s="268"/>
      <c r="I402" s="268"/>
      <c r="J402" s="268"/>
      <c r="K402" s="268"/>
    </row>
    <row r="403" spans="4:11" ht="15.75" customHeight="1" x14ac:dyDescent="0.35">
      <c r="D403" s="268"/>
      <c r="E403" s="268"/>
      <c r="F403" s="268"/>
      <c r="G403" s="268"/>
      <c r="H403" s="268"/>
      <c r="I403" s="268"/>
      <c r="J403" s="268"/>
      <c r="K403" s="268"/>
    </row>
    <row r="404" spans="4:11" ht="15.75" customHeight="1" x14ac:dyDescent="0.35">
      <c r="D404" s="268"/>
      <c r="E404" s="268"/>
      <c r="F404" s="268"/>
      <c r="G404" s="268"/>
      <c r="H404" s="268"/>
      <c r="I404" s="268"/>
      <c r="J404" s="268"/>
      <c r="K404" s="268"/>
    </row>
    <row r="405" spans="4:11" ht="15.75" customHeight="1" x14ac:dyDescent="0.35">
      <c r="D405" s="268"/>
      <c r="E405" s="268"/>
      <c r="F405" s="268"/>
      <c r="G405" s="268"/>
      <c r="H405" s="268"/>
      <c r="I405" s="268"/>
      <c r="J405" s="268"/>
      <c r="K405" s="268"/>
    </row>
    <row r="406" spans="4:11" ht="15.75" customHeight="1" x14ac:dyDescent="0.35">
      <c r="D406" s="268"/>
      <c r="E406" s="268"/>
      <c r="F406" s="268"/>
      <c r="G406" s="268"/>
      <c r="H406" s="268"/>
      <c r="I406" s="268"/>
      <c r="J406" s="268"/>
      <c r="K406" s="268"/>
    </row>
    <row r="407" spans="4:11" ht="15.75" customHeight="1" x14ac:dyDescent="0.35">
      <c r="D407" s="268"/>
      <c r="E407" s="268"/>
      <c r="F407" s="268"/>
      <c r="G407" s="268"/>
      <c r="H407" s="268"/>
      <c r="I407" s="268"/>
      <c r="J407" s="268"/>
      <c r="K407" s="268"/>
    </row>
    <row r="408" spans="4:11" ht="15.75" customHeight="1" x14ac:dyDescent="0.35">
      <c r="D408" s="268"/>
      <c r="E408" s="268"/>
      <c r="F408" s="268"/>
      <c r="G408" s="268"/>
      <c r="H408" s="268"/>
      <c r="I408" s="268"/>
      <c r="J408" s="268"/>
      <c r="K408" s="268"/>
    </row>
    <row r="409" spans="4:11" ht="15.75" customHeight="1" x14ac:dyDescent="0.35">
      <c r="D409" s="268"/>
      <c r="E409" s="268"/>
      <c r="F409" s="268"/>
      <c r="G409" s="268"/>
      <c r="H409" s="268"/>
      <c r="I409" s="268"/>
      <c r="J409" s="268"/>
      <c r="K409" s="268"/>
    </row>
    <row r="410" spans="4:11" ht="15.75" customHeight="1" x14ac:dyDescent="0.35">
      <c r="D410" s="268"/>
      <c r="E410" s="268"/>
      <c r="F410" s="268"/>
      <c r="G410" s="268"/>
      <c r="H410" s="268"/>
      <c r="I410" s="268"/>
      <c r="J410" s="268"/>
      <c r="K410" s="268"/>
    </row>
    <row r="411" spans="4:11" ht="15.75" customHeight="1" x14ac:dyDescent="0.35">
      <c r="D411" s="268"/>
      <c r="E411" s="268"/>
      <c r="F411" s="268"/>
      <c r="G411" s="268"/>
      <c r="H411" s="268"/>
      <c r="I411" s="268"/>
      <c r="J411" s="268"/>
      <c r="K411" s="268"/>
    </row>
    <row r="412" spans="4:11" ht="15.75" customHeight="1" x14ac:dyDescent="0.35">
      <c r="D412" s="268"/>
      <c r="E412" s="268"/>
      <c r="F412" s="268"/>
      <c r="G412" s="268"/>
      <c r="H412" s="268"/>
      <c r="I412" s="268"/>
      <c r="J412" s="268"/>
      <c r="K412" s="268"/>
    </row>
    <row r="413" spans="4:11" ht="15.75" customHeight="1" x14ac:dyDescent="0.35">
      <c r="D413" s="268"/>
      <c r="E413" s="268"/>
      <c r="F413" s="268"/>
      <c r="G413" s="268"/>
      <c r="H413" s="268"/>
      <c r="I413" s="268"/>
      <c r="J413" s="268"/>
      <c r="K413" s="268"/>
    </row>
    <row r="414" spans="4:11" ht="15.75" customHeight="1" x14ac:dyDescent="0.35">
      <c r="D414" s="268"/>
      <c r="E414" s="268"/>
      <c r="F414" s="268"/>
      <c r="G414" s="268"/>
      <c r="H414" s="268"/>
      <c r="I414" s="268"/>
      <c r="J414" s="268"/>
      <c r="K414" s="268"/>
    </row>
    <row r="415" spans="4:11" ht="15.75" customHeight="1" x14ac:dyDescent="0.35">
      <c r="D415" s="268"/>
      <c r="E415" s="268"/>
      <c r="F415" s="268"/>
      <c r="G415" s="268"/>
      <c r="H415" s="268"/>
      <c r="I415" s="268"/>
      <c r="J415" s="268"/>
      <c r="K415" s="268"/>
    </row>
    <row r="416" spans="4:11" ht="15.75" customHeight="1" x14ac:dyDescent="0.35">
      <c r="D416" s="268"/>
      <c r="E416" s="268"/>
      <c r="F416" s="268"/>
      <c r="G416" s="268"/>
      <c r="H416" s="268"/>
      <c r="I416" s="268"/>
      <c r="J416" s="268"/>
      <c r="K416" s="268"/>
    </row>
    <row r="417" spans="4:11" ht="15.75" customHeight="1" x14ac:dyDescent="0.35">
      <c r="D417" s="268"/>
      <c r="E417" s="268"/>
      <c r="F417" s="268"/>
      <c r="G417" s="268"/>
      <c r="H417" s="268"/>
      <c r="I417" s="268"/>
      <c r="J417" s="268"/>
      <c r="K417" s="268"/>
    </row>
    <row r="418" spans="4:11" ht="15.75" customHeight="1" x14ac:dyDescent="0.35">
      <c r="D418" s="268"/>
      <c r="E418" s="268"/>
      <c r="F418" s="268"/>
      <c r="G418" s="268"/>
      <c r="H418" s="268"/>
      <c r="I418" s="268"/>
      <c r="J418" s="268"/>
      <c r="K418" s="268"/>
    </row>
    <row r="419" spans="4:11" ht="15.75" customHeight="1" x14ac:dyDescent="0.35">
      <c r="D419" s="268"/>
      <c r="E419" s="268"/>
      <c r="F419" s="268"/>
      <c r="G419" s="268"/>
      <c r="H419" s="268"/>
      <c r="I419" s="268"/>
      <c r="J419" s="268"/>
      <c r="K419" s="268"/>
    </row>
    <row r="420" spans="4:11" ht="15.75" customHeight="1" x14ac:dyDescent="0.35">
      <c r="D420" s="268"/>
      <c r="E420" s="268"/>
      <c r="F420" s="268"/>
      <c r="G420" s="268"/>
      <c r="H420" s="268"/>
      <c r="I420" s="268"/>
      <c r="J420" s="268"/>
      <c r="K420" s="268"/>
    </row>
    <row r="421" spans="4:11" ht="15.75" customHeight="1" x14ac:dyDescent="0.35">
      <c r="D421" s="268"/>
      <c r="E421" s="268"/>
      <c r="F421" s="268"/>
      <c r="G421" s="268"/>
      <c r="H421" s="268"/>
      <c r="I421" s="268"/>
      <c r="J421" s="268"/>
      <c r="K421" s="268"/>
    </row>
    <row r="422" spans="4:11" ht="15.75" customHeight="1" x14ac:dyDescent="0.35">
      <c r="D422" s="268"/>
      <c r="E422" s="268"/>
      <c r="F422" s="268"/>
      <c r="G422" s="268"/>
      <c r="H422" s="268"/>
      <c r="I422" s="268"/>
      <c r="J422" s="268"/>
      <c r="K422" s="268"/>
    </row>
    <row r="423" spans="4:11" ht="15.75" customHeight="1" x14ac:dyDescent="0.35">
      <c r="D423" s="268"/>
      <c r="E423" s="268"/>
      <c r="F423" s="268"/>
      <c r="G423" s="268"/>
      <c r="H423" s="268"/>
      <c r="I423" s="268"/>
      <c r="J423" s="268"/>
      <c r="K423" s="268"/>
    </row>
    <row r="424" spans="4:11" ht="15.75" customHeight="1" x14ac:dyDescent="0.35">
      <c r="D424" s="268"/>
      <c r="E424" s="268"/>
      <c r="F424" s="268"/>
      <c r="G424" s="268"/>
      <c r="H424" s="268"/>
      <c r="I424" s="268"/>
      <c r="J424" s="268"/>
      <c r="K424" s="268"/>
    </row>
    <row r="425" spans="4:11" ht="15.75" customHeight="1" x14ac:dyDescent="0.35">
      <c r="D425" s="268"/>
      <c r="E425" s="268"/>
      <c r="F425" s="268"/>
      <c r="G425" s="268"/>
      <c r="H425" s="268"/>
      <c r="I425" s="268"/>
      <c r="J425" s="268"/>
      <c r="K425" s="268"/>
    </row>
    <row r="426" spans="4:11" ht="15.75" customHeight="1" x14ac:dyDescent="0.35">
      <c r="D426" s="268"/>
      <c r="E426" s="268"/>
      <c r="F426" s="268"/>
      <c r="G426" s="268"/>
      <c r="H426" s="268"/>
      <c r="I426" s="268"/>
      <c r="J426" s="268"/>
      <c r="K426" s="268"/>
    </row>
    <row r="427" spans="4:11" ht="15.75" customHeight="1" x14ac:dyDescent="0.35">
      <c r="D427" s="268"/>
      <c r="E427" s="268"/>
      <c r="F427" s="268"/>
      <c r="G427" s="268"/>
      <c r="H427" s="268"/>
      <c r="I427" s="268"/>
      <c r="J427" s="268"/>
      <c r="K427" s="268"/>
    </row>
    <row r="428" spans="4:11" ht="15.75" customHeight="1" x14ac:dyDescent="0.35">
      <c r="D428" s="268"/>
      <c r="E428" s="268"/>
      <c r="F428" s="268"/>
      <c r="G428" s="268"/>
      <c r="H428" s="268"/>
      <c r="I428" s="268"/>
      <c r="J428" s="268"/>
      <c r="K428" s="268"/>
    </row>
    <row r="429" spans="4:11" ht="15.75" customHeight="1" x14ac:dyDescent="0.35">
      <c r="D429" s="268"/>
      <c r="E429" s="268"/>
      <c r="F429" s="268"/>
      <c r="G429" s="268"/>
      <c r="H429" s="268"/>
      <c r="I429" s="268"/>
      <c r="J429" s="268"/>
      <c r="K429" s="268"/>
    </row>
    <row r="430" spans="4:11" ht="15.75" customHeight="1" x14ac:dyDescent="0.35">
      <c r="D430" s="268"/>
      <c r="E430" s="268"/>
      <c r="F430" s="268"/>
      <c r="G430" s="268"/>
      <c r="H430" s="268"/>
      <c r="I430" s="268"/>
      <c r="J430" s="268"/>
      <c r="K430" s="268"/>
    </row>
    <row r="431" spans="4:11" ht="15.75" customHeight="1" x14ac:dyDescent="0.35">
      <c r="D431" s="268"/>
      <c r="E431" s="268"/>
      <c r="F431" s="268"/>
      <c r="G431" s="268"/>
      <c r="H431" s="268"/>
      <c r="I431" s="268"/>
      <c r="J431" s="268"/>
      <c r="K431" s="268"/>
    </row>
    <row r="432" spans="4:11" ht="15.75" customHeight="1" x14ac:dyDescent="0.35">
      <c r="D432" s="268"/>
      <c r="E432" s="268"/>
      <c r="F432" s="268"/>
      <c r="G432" s="268"/>
      <c r="H432" s="268"/>
      <c r="I432" s="268"/>
      <c r="J432" s="268"/>
      <c r="K432" s="268"/>
    </row>
    <row r="433" spans="4:11" ht="15.75" customHeight="1" x14ac:dyDescent="0.35">
      <c r="D433" s="268"/>
      <c r="E433" s="268"/>
      <c r="F433" s="268"/>
      <c r="G433" s="268"/>
      <c r="H433" s="268"/>
      <c r="I433" s="268"/>
      <c r="J433" s="268"/>
      <c r="K433" s="268"/>
    </row>
    <row r="434" spans="4:11" ht="15.75" customHeight="1" x14ac:dyDescent="0.35">
      <c r="D434" s="268"/>
      <c r="E434" s="268"/>
      <c r="F434" s="268"/>
      <c r="G434" s="268"/>
      <c r="H434" s="268"/>
      <c r="I434" s="268"/>
      <c r="J434" s="268"/>
      <c r="K434" s="268"/>
    </row>
    <row r="435" spans="4:11" ht="15.75" customHeight="1" x14ac:dyDescent="0.35">
      <c r="D435" s="268"/>
      <c r="E435" s="268"/>
      <c r="F435" s="268"/>
      <c r="G435" s="268"/>
      <c r="H435" s="268"/>
      <c r="I435" s="268"/>
      <c r="J435" s="268"/>
      <c r="K435" s="268"/>
    </row>
    <row r="436" spans="4:11" ht="15.75" customHeight="1" x14ac:dyDescent="0.35">
      <c r="D436" s="268"/>
      <c r="E436" s="268"/>
      <c r="F436" s="268"/>
      <c r="G436" s="268"/>
      <c r="H436" s="268"/>
      <c r="I436" s="268"/>
      <c r="J436" s="268"/>
      <c r="K436" s="268"/>
    </row>
    <row r="437" spans="4:11" ht="15.75" customHeight="1" x14ac:dyDescent="0.35">
      <c r="D437" s="268"/>
      <c r="E437" s="268"/>
      <c r="F437" s="268"/>
      <c r="G437" s="268"/>
      <c r="H437" s="268"/>
      <c r="I437" s="268"/>
      <c r="J437" s="268"/>
      <c r="K437" s="268"/>
    </row>
    <row r="438" spans="4:11" ht="15.75" customHeight="1" x14ac:dyDescent="0.35">
      <c r="D438" s="268"/>
      <c r="E438" s="268"/>
      <c r="F438" s="268"/>
      <c r="G438" s="268"/>
      <c r="H438" s="268"/>
      <c r="I438" s="268"/>
      <c r="J438" s="268"/>
      <c r="K438" s="268"/>
    </row>
    <row r="439" spans="4:11" ht="15.75" customHeight="1" x14ac:dyDescent="0.35">
      <c r="D439" s="268"/>
      <c r="E439" s="268"/>
      <c r="F439" s="268"/>
      <c r="G439" s="268"/>
      <c r="H439" s="268"/>
      <c r="I439" s="268"/>
      <c r="J439" s="268"/>
      <c r="K439" s="268"/>
    </row>
    <row r="440" spans="4:11" ht="15.75" customHeight="1" x14ac:dyDescent="0.35">
      <c r="D440" s="268"/>
      <c r="E440" s="268"/>
      <c r="F440" s="268"/>
      <c r="G440" s="268"/>
      <c r="H440" s="268"/>
      <c r="I440" s="268"/>
      <c r="J440" s="268"/>
      <c r="K440" s="268"/>
    </row>
    <row r="441" spans="4:11" ht="15.75" customHeight="1" x14ac:dyDescent="0.35">
      <c r="D441" s="268"/>
      <c r="E441" s="268"/>
      <c r="F441" s="268"/>
      <c r="G441" s="268"/>
      <c r="H441" s="268"/>
      <c r="I441" s="268"/>
      <c r="J441" s="268"/>
      <c r="K441" s="268"/>
    </row>
    <row r="442" spans="4:11" ht="15.75" customHeight="1" x14ac:dyDescent="0.35">
      <c r="D442" s="268"/>
      <c r="E442" s="268"/>
      <c r="F442" s="268"/>
      <c r="G442" s="268"/>
      <c r="H442" s="268"/>
      <c r="I442" s="268"/>
      <c r="J442" s="268"/>
      <c r="K442" s="268"/>
    </row>
    <row r="443" spans="4:11" ht="15.75" customHeight="1" x14ac:dyDescent="0.35">
      <c r="D443" s="268"/>
      <c r="E443" s="268"/>
      <c r="F443" s="268"/>
      <c r="G443" s="268"/>
      <c r="H443" s="268"/>
      <c r="I443" s="268"/>
      <c r="J443" s="268"/>
      <c r="K443" s="268"/>
    </row>
    <row r="444" spans="4:11" ht="15.75" customHeight="1" x14ac:dyDescent="0.35">
      <c r="D444" s="268"/>
      <c r="E444" s="268"/>
      <c r="F444" s="268"/>
      <c r="G444" s="268"/>
      <c r="H444" s="268"/>
      <c r="I444" s="268"/>
      <c r="J444" s="268"/>
      <c r="K444" s="268"/>
    </row>
    <row r="445" spans="4:11" ht="15.75" customHeight="1" x14ac:dyDescent="0.35">
      <c r="D445" s="268"/>
      <c r="E445" s="268"/>
      <c r="F445" s="268"/>
      <c r="G445" s="268"/>
      <c r="H445" s="268"/>
      <c r="I445" s="268"/>
      <c r="J445" s="268"/>
      <c r="K445" s="268"/>
    </row>
    <row r="446" spans="4:11" ht="15.75" customHeight="1" x14ac:dyDescent="0.35">
      <c r="D446" s="268"/>
      <c r="E446" s="268"/>
      <c r="F446" s="268"/>
      <c r="G446" s="268"/>
      <c r="H446" s="268"/>
      <c r="I446" s="268"/>
      <c r="J446" s="268"/>
      <c r="K446" s="268"/>
    </row>
    <row r="447" spans="4:11" ht="15.75" customHeight="1" x14ac:dyDescent="0.35">
      <c r="D447" s="268"/>
      <c r="E447" s="268"/>
      <c r="F447" s="268"/>
      <c r="G447" s="268"/>
      <c r="H447" s="268"/>
      <c r="I447" s="268"/>
      <c r="J447" s="268"/>
      <c r="K447" s="268"/>
    </row>
    <row r="448" spans="4:11" ht="15.75" customHeight="1" x14ac:dyDescent="0.35">
      <c r="D448" s="268"/>
      <c r="E448" s="268"/>
      <c r="F448" s="268"/>
      <c r="G448" s="268"/>
      <c r="H448" s="268"/>
      <c r="I448" s="268"/>
      <c r="J448" s="268"/>
      <c r="K448" s="268"/>
    </row>
    <row r="449" spans="4:11" ht="15.75" customHeight="1" x14ac:dyDescent="0.35">
      <c r="D449" s="268"/>
      <c r="E449" s="268"/>
      <c r="F449" s="268"/>
      <c r="G449" s="268"/>
      <c r="H449" s="268"/>
      <c r="I449" s="268"/>
      <c r="J449" s="268"/>
      <c r="K449" s="268"/>
    </row>
    <row r="450" spans="4:11" ht="15.75" customHeight="1" x14ac:dyDescent="0.35">
      <c r="D450" s="268"/>
      <c r="E450" s="268"/>
      <c r="F450" s="268"/>
      <c r="G450" s="268"/>
      <c r="H450" s="268"/>
      <c r="I450" s="268"/>
      <c r="J450" s="268"/>
      <c r="K450" s="268"/>
    </row>
    <row r="451" spans="4:11" ht="15.75" customHeight="1" x14ac:dyDescent="0.35">
      <c r="D451" s="268"/>
      <c r="E451" s="268"/>
      <c r="F451" s="268"/>
      <c r="G451" s="268"/>
      <c r="H451" s="268"/>
      <c r="I451" s="268"/>
      <c r="J451" s="268"/>
      <c r="K451" s="268"/>
    </row>
    <row r="452" spans="4:11" ht="15.75" customHeight="1" x14ac:dyDescent="0.35">
      <c r="D452" s="268"/>
      <c r="E452" s="268"/>
      <c r="F452" s="268"/>
      <c r="G452" s="268"/>
      <c r="H452" s="268"/>
      <c r="I452" s="268"/>
      <c r="J452" s="268"/>
      <c r="K452" s="268"/>
    </row>
    <row r="453" spans="4:11" ht="15.75" customHeight="1" x14ac:dyDescent="0.35">
      <c r="D453" s="268"/>
      <c r="E453" s="268"/>
      <c r="F453" s="268"/>
      <c r="G453" s="268"/>
      <c r="H453" s="268"/>
      <c r="I453" s="268"/>
      <c r="J453" s="268"/>
      <c r="K453" s="268"/>
    </row>
    <row r="454" spans="4:11" ht="15.75" customHeight="1" x14ac:dyDescent="0.35">
      <c r="D454" s="268"/>
      <c r="E454" s="268"/>
      <c r="F454" s="268"/>
      <c r="G454" s="268"/>
      <c r="H454" s="268"/>
      <c r="I454" s="268"/>
      <c r="J454" s="268"/>
      <c r="K454" s="268"/>
    </row>
    <row r="455" spans="4:11" ht="15.75" customHeight="1" x14ac:dyDescent="0.35">
      <c r="D455" s="268"/>
      <c r="E455" s="268"/>
      <c r="F455" s="268"/>
      <c r="G455" s="268"/>
      <c r="H455" s="268"/>
      <c r="I455" s="268"/>
      <c r="J455" s="268"/>
      <c r="K455" s="268"/>
    </row>
    <row r="456" spans="4:11" ht="15.75" customHeight="1" x14ac:dyDescent="0.35">
      <c r="D456" s="268"/>
      <c r="E456" s="268"/>
      <c r="F456" s="268"/>
      <c r="G456" s="268"/>
      <c r="H456" s="268"/>
      <c r="I456" s="268"/>
      <c r="J456" s="268"/>
      <c r="K456" s="268"/>
    </row>
    <row r="457" spans="4:11" ht="15.75" customHeight="1" x14ac:dyDescent="0.35">
      <c r="D457" s="268"/>
      <c r="E457" s="268"/>
      <c r="F457" s="268"/>
      <c r="G457" s="268"/>
      <c r="H457" s="268"/>
      <c r="I457" s="268"/>
      <c r="J457" s="268"/>
      <c r="K457" s="268"/>
    </row>
    <row r="458" spans="4:11" ht="15.75" customHeight="1" x14ac:dyDescent="0.35">
      <c r="D458" s="268"/>
      <c r="E458" s="268"/>
      <c r="F458" s="268"/>
      <c r="G458" s="268"/>
      <c r="H458" s="268"/>
      <c r="I458" s="268"/>
      <c r="J458" s="268"/>
      <c r="K458" s="268"/>
    </row>
    <row r="459" spans="4:11" ht="15.75" customHeight="1" x14ac:dyDescent="0.35">
      <c r="D459" s="268"/>
      <c r="E459" s="268"/>
      <c r="F459" s="268"/>
      <c r="G459" s="268"/>
      <c r="H459" s="268"/>
      <c r="I459" s="268"/>
      <c r="J459" s="268"/>
      <c r="K459" s="268"/>
    </row>
    <row r="460" spans="4:11" ht="15.75" customHeight="1" x14ac:dyDescent="0.35">
      <c r="D460" s="268"/>
      <c r="E460" s="268"/>
      <c r="F460" s="268"/>
      <c r="G460" s="268"/>
      <c r="H460" s="268"/>
      <c r="I460" s="268"/>
      <c r="J460" s="268"/>
      <c r="K460" s="268"/>
    </row>
    <row r="461" spans="4:11" ht="15.75" customHeight="1" x14ac:dyDescent="0.35">
      <c r="D461" s="268"/>
      <c r="E461" s="268"/>
      <c r="F461" s="268"/>
      <c r="G461" s="268"/>
      <c r="H461" s="268"/>
      <c r="I461" s="268"/>
      <c r="J461" s="268"/>
      <c r="K461" s="268"/>
    </row>
    <row r="462" spans="4:11" ht="15.75" customHeight="1" x14ac:dyDescent="0.35">
      <c r="D462" s="268"/>
      <c r="E462" s="268"/>
      <c r="F462" s="268"/>
      <c r="G462" s="268"/>
      <c r="H462" s="268"/>
      <c r="I462" s="268"/>
      <c r="J462" s="268"/>
      <c r="K462" s="268"/>
    </row>
    <row r="463" spans="4:11" ht="15.75" customHeight="1" x14ac:dyDescent="0.35">
      <c r="D463" s="268"/>
      <c r="E463" s="268"/>
      <c r="F463" s="268"/>
      <c r="G463" s="268"/>
      <c r="H463" s="268"/>
      <c r="I463" s="268"/>
      <c r="J463" s="268"/>
      <c r="K463" s="268"/>
    </row>
    <row r="464" spans="4:11" ht="15.75" customHeight="1" x14ac:dyDescent="0.35">
      <c r="D464" s="268"/>
      <c r="E464" s="268"/>
      <c r="F464" s="268"/>
      <c r="G464" s="268"/>
      <c r="H464" s="268"/>
      <c r="I464" s="268"/>
      <c r="J464" s="268"/>
      <c r="K464" s="268"/>
    </row>
    <row r="465" spans="4:11" ht="15.75" customHeight="1" x14ac:dyDescent="0.35">
      <c r="D465" s="268"/>
      <c r="E465" s="268"/>
      <c r="F465" s="268"/>
      <c r="G465" s="268"/>
      <c r="H465" s="268"/>
      <c r="I465" s="268"/>
      <c r="J465" s="268"/>
      <c r="K465" s="268"/>
    </row>
    <row r="466" spans="4:11" ht="15.75" customHeight="1" x14ac:dyDescent="0.35">
      <c r="D466" s="268"/>
      <c r="E466" s="268"/>
      <c r="F466" s="268"/>
      <c r="G466" s="268"/>
      <c r="H466" s="268"/>
      <c r="I466" s="268"/>
      <c r="J466" s="268"/>
      <c r="K466" s="268"/>
    </row>
    <row r="467" spans="4:11" ht="15.75" customHeight="1" x14ac:dyDescent="0.35">
      <c r="D467" s="268"/>
      <c r="E467" s="268"/>
      <c r="F467" s="268"/>
      <c r="G467" s="268"/>
      <c r="H467" s="268"/>
      <c r="I467" s="268"/>
      <c r="J467" s="268"/>
      <c r="K467" s="268"/>
    </row>
    <row r="468" spans="4:11" ht="15.75" customHeight="1" x14ac:dyDescent="0.35">
      <c r="D468" s="268"/>
      <c r="E468" s="268"/>
      <c r="F468" s="268"/>
      <c r="G468" s="268"/>
      <c r="H468" s="268"/>
      <c r="I468" s="268"/>
      <c r="J468" s="268"/>
      <c r="K468" s="268"/>
    </row>
    <row r="469" spans="4:11" ht="15.75" customHeight="1" x14ac:dyDescent="0.35">
      <c r="D469" s="268"/>
      <c r="E469" s="268"/>
      <c r="F469" s="268"/>
      <c r="G469" s="268"/>
      <c r="H469" s="268"/>
      <c r="I469" s="268"/>
      <c r="J469" s="268"/>
      <c r="K469" s="268"/>
    </row>
    <row r="470" spans="4:11" ht="15.75" customHeight="1" x14ac:dyDescent="0.35">
      <c r="D470" s="268"/>
      <c r="E470" s="268"/>
      <c r="F470" s="268"/>
      <c r="G470" s="268"/>
      <c r="H470" s="268"/>
      <c r="I470" s="268"/>
      <c r="J470" s="268"/>
      <c r="K470" s="268"/>
    </row>
    <row r="471" spans="4:11" ht="15.75" customHeight="1" x14ac:dyDescent="0.35">
      <c r="D471" s="268"/>
      <c r="E471" s="268"/>
      <c r="F471" s="268"/>
      <c r="G471" s="268"/>
      <c r="H471" s="268"/>
      <c r="I471" s="268"/>
      <c r="J471" s="268"/>
      <c r="K471" s="268"/>
    </row>
    <row r="472" spans="4:11" ht="15.75" customHeight="1" x14ac:dyDescent="0.35">
      <c r="D472" s="268"/>
      <c r="E472" s="268"/>
      <c r="F472" s="268"/>
      <c r="G472" s="268"/>
      <c r="H472" s="268"/>
      <c r="I472" s="268"/>
      <c r="J472" s="268"/>
      <c r="K472" s="268"/>
    </row>
    <row r="473" spans="4:11" ht="15.75" customHeight="1" x14ac:dyDescent="0.35">
      <c r="D473" s="268"/>
      <c r="E473" s="268"/>
      <c r="F473" s="268"/>
      <c r="G473" s="268"/>
      <c r="H473" s="268"/>
      <c r="I473" s="268"/>
      <c r="J473" s="268"/>
      <c r="K473" s="268"/>
    </row>
    <row r="474" spans="4:11" ht="15.75" customHeight="1" x14ac:dyDescent="0.35">
      <c r="D474" s="268"/>
      <c r="E474" s="268"/>
      <c r="F474" s="268"/>
      <c r="G474" s="268"/>
      <c r="H474" s="268"/>
      <c r="I474" s="268"/>
      <c r="J474" s="268"/>
      <c r="K474" s="268"/>
    </row>
    <row r="475" spans="4:11" ht="15.75" customHeight="1" x14ac:dyDescent="0.35">
      <c r="D475" s="268"/>
      <c r="E475" s="268"/>
      <c r="F475" s="268"/>
      <c r="G475" s="268"/>
      <c r="H475" s="268"/>
      <c r="I475" s="268"/>
      <c r="J475" s="268"/>
      <c r="K475" s="268"/>
    </row>
    <row r="476" spans="4:11" ht="15.75" customHeight="1" x14ac:dyDescent="0.35">
      <c r="D476" s="268"/>
      <c r="E476" s="268"/>
      <c r="F476" s="268"/>
      <c r="G476" s="268"/>
      <c r="H476" s="268"/>
      <c r="I476" s="268"/>
      <c r="J476" s="268"/>
      <c r="K476" s="268"/>
    </row>
    <row r="477" spans="4:11" ht="15.75" customHeight="1" x14ac:dyDescent="0.35">
      <c r="D477" s="268"/>
      <c r="E477" s="268"/>
      <c r="F477" s="268"/>
      <c r="G477" s="268"/>
      <c r="H477" s="268"/>
      <c r="I477" s="268"/>
      <c r="J477" s="268"/>
      <c r="K477" s="268"/>
    </row>
    <row r="478" spans="4:11" ht="15.75" customHeight="1" x14ac:dyDescent="0.35">
      <c r="D478" s="268"/>
      <c r="E478" s="268"/>
      <c r="F478" s="268"/>
      <c r="G478" s="268"/>
      <c r="H478" s="268"/>
      <c r="I478" s="268"/>
      <c r="J478" s="268"/>
      <c r="K478" s="268"/>
    </row>
    <row r="479" spans="4:11" ht="15.75" customHeight="1" x14ac:dyDescent="0.35">
      <c r="D479" s="268"/>
      <c r="E479" s="268"/>
      <c r="F479" s="268"/>
      <c r="G479" s="268"/>
      <c r="H479" s="268"/>
      <c r="I479" s="268"/>
      <c r="J479" s="268"/>
      <c r="K479" s="268"/>
    </row>
    <row r="480" spans="4:11" ht="15.75" customHeight="1" x14ac:dyDescent="0.35">
      <c r="D480" s="268"/>
      <c r="E480" s="268"/>
      <c r="F480" s="268"/>
      <c r="G480" s="268"/>
      <c r="H480" s="268"/>
      <c r="I480" s="268"/>
      <c r="J480" s="268"/>
      <c r="K480" s="268"/>
    </row>
    <row r="481" spans="4:11" ht="15.75" customHeight="1" x14ac:dyDescent="0.35">
      <c r="D481" s="268"/>
      <c r="E481" s="268"/>
      <c r="F481" s="268"/>
      <c r="G481" s="268"/>
      <c r="H481" s="268"/>
      <c r="I481" s="268"/>
      <c r="J481" s="268"/>
      <c r="K481" s="268"/>
    </row>
    <row r="482" spans="4:11" ht="15.75" customHeight="1" x14ac:dyDescent="0.35">
      <c r="D482" s="268"/>
      <c r="E482" s="268"/>
      <c r="F482" s="268"/>
      <c r="G482" s="268"/>
      <c r="H482" s="268"/>
      <c r="I482" s="268"/>
      <c r="J482" s="268"/>
      <c r="K482" s="268"/>
    </row>
    <row r="483" spans="4:11" ht="15.75" customHeight="1" x14ac:dyDescent="0.35">
      <c r="D483" s="268"/>
      <c r="E483" s="268"/>
      <c r="F483" s="268"/>
      <c r="G483" s="268"/>
      <c r="H483" s="268"/>
      <c r="I483" s="268"/>
      <c r="J483" s="268"/>
      <c r="K483" s="268"/>
    </row>
    <row r="484" spans="4:11" ht="15.75" customHeight="1" x14ac:dyDescent="0.35">
      <c r="D484" s="268"/>
      <c r="E484" s="268"/>
      <c r="F484" s="268"/>
      <c r="G484" s="268"/>
      <c r="H484" s="268"/>
      <c r="I484" s="268"/>
      <c r="J484" s="268"/>
      <c r="K484" s="268"/>
    </row>
    <row r="485" spans="4:11" ht="15.75" customHeight="1" x14ac:dyDescent="0.35">
      <c r="D485" s="268"/>
      <c r="E485" s="268"/>
      <c r="F485" s="268"/>
      <c r="G485" s="268"/>
      <c r="H485" s="268"/>
      <c r="I485" s="268"/>
      <c r="J485" s="268"/>
      <c r="K485" s="268"/>
    </row>
    <row r="486" spans="4:11" ht="15.75" customHeight="1" x14ac:dyDescent="0.35">
      <c r="D486" s="268"/>
      <c r="E486" s="268"/>
      <c r="F486" s="268"/>
      <c r="G486" s="268"/>
      <c r="H486" s="268"/>
      <c r="I486" s="268"/>
      <c r="J486" s="268"/>
      <c r="K486" s="268"/>
    </row>
    <row r="487" spans="4:11" ht="15.75" customHeight="1" x14ac:dyDescent="0.35">
      <c r="D487" s="268"/>
      <c r="E487" s="268"/>
      <c r="F487" s="268"/>
      <c r="G487" s="268"/>
      <c r="H487" s="268"/>
      <c r="I487" s="268"/>
      <c r="J487" s="268"/>
      <c r="K487" s="268"/>
    </row>
    <row r="488" spans="4:11" ht="15.75" customHeight="1" x14ac:dyDescent="0.35">
      <c r="D488" s="268"/>
      <c r="E488" s="268"/>
      <c r="F488" s="268"/>
      <c r="G488" s="268"/>
      <c r="H488" s="268"/>
      <c r="I488" s="268"/>
      <c r="J488" s="268"/>
      <c r="K488" s="268"/>
    </row>
    <row r="489" spans="4:11" ht="15.75" customHeight="1" x14ac:dyDescent="0.35">
      <c r="D489" s="268"/>
      <c r="E489" s="268"/>
      <c r="F489" s="268"/>
      <c r="G489" s="268"/>
      <c r="H489" s="268"/>
      <c r="I489" s="268"/>
      <c r="J489" s="268"/>
      <c r="K489" s="268"/>
    </row>
    <row r="490" spans="4:11" ht="15.75" customHeight="1" x14ac:dyDescent="0.35">
      <c r="D490" s="268"/>
      <c r="E490" s="268"/>
      <c r="F490" s="268"/>
      <c r="G490" s="268"/>
      <c r="H490" s="268"/>
      <c r="I490" s="268"/>
      <c r="J490" s="268"/>
      <c r="K490" s="268"/>
    </row>
    <row r="491" spans="4:11" ht="15.75" customHeight="1" x14ac:dyDescent="0.35">
      <c r="D491" s="268"/>
      <c r="E491" s="268"/>
      <c r="F491" s="268"/>
      <c r="G491" s="268"/>
      <c r="H491" s="268"/>
      <c r="I491" s="268"/>
      <c r="J491" s="268"/>
      <c r="K491" s="268"/>
    </row>
    <row r="492" spans="4:11" ht="15.75" customHeight="1" x14ac:dyDescent="0.35">
      <c r="D492" s="268"/>
      <c r="E492" s="268"/>
      <c r="F492" s="268"/>
      <c r="G492" s="268"/>
      <c r="H492" s="268"/>
      <c r="I492" s="268"/>
      <c r="J492" s="268"/>
      <c r="K492" s="268"/>
    </row>
    <row r="493" spans="4:11" ht="15.75" customHeight="1" x14ac:dyDescent="0.35">
      <c r="D493" s="268"/>
      <c r="E493" s="268"/>
      <c r="F493" s="268"/>
      <c r="G493" s="268"/>
      <c r="H493" s="268"/>
      <c r="I493" s="268"/>
      <c r="J493" s="268"/>
      <c r="K493" s="268"/>
    </row>
    <row r="494" spans="4:11" ht="15.75" customHeight="1" x14ac:dyDescent="0.35">
      <c r="D494" s="268"/>
      <c r="E494" s="268"/>
      <c r="F494" s="268"/>
      <c r="G494" s="268"/>
      <c r="H494" s="268"/>
      <c r="I494" s="268"/>
      <c r="J494" s="268"/>
      <c r="K494" s="268"/>
    </row>
    <row r="495" spans="4:11" ht="15.75" customHeight="1" x14ac:dyDescent="0.35">
      <c r="D495" s="268"/>
      <c r="E495" s="268"/>
      <c r="F495" s="268"/>
      <c r="G495" s="268"/>
      <c r="H495" s="268"/>
      <c r="I495" s="268"/>
      <c r="J495" s="268"/>
      <c r="K495" s="268"/>
    </row>
    <row r="496" spans="4:11" ht="15.75" customHeight="1" x14ac:dyDescent="0.35">
      <c r="D496" s="268"/>
      <c r="E496" s="268"/>
      <c r="F496" s="268"/>
      <c r="G496" s="268"/>
      <c r="H496" s="268"/>
      <c r="I496" s="268"/>
      <c r="J496" s="268"/>
      <c r="K496" s="268"/>
    </row>
    <row r="497" spans="4:11" ht="15.75" customHeight="1" x14ac:dyDescent="0.35">
      <c r="D497" s="268"/>
      <c r="E497" s="268"/>
      <c r="F497" s="268"/>
      <c r="G497" s="268"/>
      <c r="H497" s="268"/>
      <c r="I497" s="268"/>
      <c r="J497" s="268"/>
      <c r="K497" s="268"/>
    </row>
    <row r="498" spans="4:11" ht="15.75" customHeight="1" x14ac:dyDescent="0.35">
      <c r="D498" s="268"/>
      <c r="E498" s="268"/>
      <c r="F498" s="268"/>
      <c r="G498" s="268"/>
      <c r="H498" s="268"/>
      <c r="I498" s="268"/>
      <c r="J498" s="268"/>
      <c r="K498" s="268"/>
    </row>
    <row r="499" spans="4:11" ht="15.75" customHeight="1" x14ac:dyDescent="0.35">
      <c r="D499" s="268"/>
      <c r="E499" s="268"/>
      <c r="F499" s="268"/>
      <c r="G499" s="268"/>
      <c r="H499" s="268"/>
      <c r="I499" s="268"/>
      <c r="J499" s="268"/>
      <c r="K499" s="268"/>
    </row>
    <row r="500" spans="4:11" ht="15.75" customHeight="1" x14ac:dyDescent="0.35">
      <c r="D500" s="268"/>
      <c r="E500" s="268"/>
      <c r="F500" s="268"/>
      <c r="G500" s="268"/>
      <c r="H500" s="268"/>
      <c r="I500" s="268"/>
      <c r="J500" s="268"/>
      <c r="K500" s="268"/>
    </row>
    <row r="501" spans="4:11" ht="15.75" customHeight="1" x14ac:dyDescent="0.35">
      <c r="D501" s="268"/>
      <c r="E501" s="268"/>
      <c r="F501" s="268"/>
      <c r="G501" s="268"/>
      <c r="H501" s="268"/>
      <c r="I501" s="268"/>
      <c r="J501" s="268"/>
      <c r="K501" s="268"/>
    </row>
    <row r="502" spans="4:11" ht="15.75" customHeight="1" x14ac:dyDescent="0.35">
      <c r="D502" s="268"/>
      <c r="E502" s="268"/>
      <c r="F502" s="268"/>
      <c r="G502" s="268"/>
      <c r="H502" s="268"/>
      <c r="I502" s="268"/>
      <c r="J502" s="268"/>
      <c r="K502" s="268"/>
    </row>
    <row r="503" spans="4:11" ht="15.75" customHeight="1" x14ac:dyDescent="0.35">
      <c r="D503" s="268"/>
      <c r="E503" s="268"/>
      <c r="F503" s="268"/>
      <c r="G503" s="268"/>
      <c r="H503" s="268"/>
      <c r="I503" s="268"/>
      <c r="J503" s="268"/>
      <c r="K503" s="268"/>
    </row>
    <row r="504" spans="4:11" ht="15.75" customHeight="1" x14ac:dyDescent="0.35">
      <c r="D504" s="268"/>
      <c r="E504" s="268"/>
      <c r="F504" s="268"/>
      <c r="G504" s="268"/>
      <c r="H504" s="268"/>
      <c r="I504" s="268"/>
      <c r="J504" s="268"/>
      <c r="K504" s="268"/>
    </row>
    <row r="505" spans="4:11" ht="15.75" customHeight="1" x14ac:dyDescent="0.35">
      <c r="D505" s="268"/>
      <c r="E505" s="268"/>
      <c r="F505" s="268"/>
      <c r="G505" s="268"/>
      <c r="H505" s="268"/>
      <c r="I505" s="268"/>
      <c r="J505" s="268"/>
      <c r="K505" s="268"/>
    </row>
    <row r="506" spans="4:11" ht="15.75" customHeight="1" x14ac:dyDescent="0.35">
      <c r="D506" s="268"/>
      <c r="E506" s="268"/>
      <c r="F506" s="268"/>
      <c r="G506" s="268"/>
      <c r="H506" s="268"/>
      <c r="I506" s="268"/>
      <c r="J506" s="268"/>
      <c r="K506" s="268"/>
    </row>
    <row r="507" spans="4:11" ht="15.75" customHeight="1" x14ac:dyDescent="0.35">
      <c r="D507" s="268"/>
      <c r="E507" s="268"/>
      <c r="F507" s="268"/>
      <c r="G507" s="268"/>
      <c r="H507" s="268"/>
      <c r="I507" s="268"/>
      <c r="J507" s="268"/>
      <c r="K507" s="268"/>
    </row>
    <row r="508" spans="4:11" ht="15.75" customHeight="1" x14ac:dyDescent="0.35">
      <c r="D508" s="268"/>
      <c r="E508" s="268"/>
      <c r="F508" s="268"/>
      <c r="G508" s="268"/>
      <c r="H508" s="268"/>
      <c r="I508" s="268"/>
      <c r="J508" s="268"/>
      <c r="K508" s="268"/>
    </row>
    <row r="509" spans="4:11" ht="15.75" customHeight="1" x14ac:dyDescent="0.35">
      <c r="D509" s="268"/>
      <c r="E509" s="268"/>
      <c r="F509" s="268"/>
      <c r="G509" s="268"/>
      <c r="H509" s="268"/>
      <c r="I509" s="268"/>
      <c r="J509" s="268"/>
      <c r="K509" s="268"/>
    </row>
    <row r="510" spans="4:11" ht="15.75" customHeight="1" x14ac:dyDescent="0.35">
      <c r="D510" s="268"/>
      <c r="E510" s="268"/>
      <c r="F510" s="268"/>
      <c r="G510" s="268"/>
      <c r="H510" s="268"/>
      <c r="I510" s="268"/>
      <c r="J510" s="268"/>
      <c r="K510" s="268"/>
    </row>
    <row r="511" spans="4:11" ht="15.75" customHeight="1" x14ac:dyDescent="0.35">
      <c r="D511" s="268"/>
      <c r="E511" s="268"/>
      <c r="F511" s="268"/>
      <c r="G511" s="268"/>
      <c r="H511" s="268"/>
      <c r="I511" s="268"/>
      <c r="J511" s="268"/>
      <c r="K511" s="268"/>
    </row>
    <row r="512" spans="4:11" ht="15.75" customHeight="1" x14ac:dyDescent="0.35">
      <c r="D512" s="268"/>
      <c r="E512" s="268"/>
      <c r="F512" s="268"/>
      <c r="G512" s="268"/>
      <c r="H512" s="268"/>
      <c r="I512" s="268"/>
      <c r="J512" s="268"/>
      <c r="K512" s="268"/>
    </row>
    <row r="513" spans="4:11" ht="15.75" customHeight="1" x14ac:dyDescent="0.35">
      <c r="D513" s="268"/>
      <c r="E513" s="268"/>
      <c r="F513" s="268"/>
      <c r="G513" s="268"/>
      <c r="H513" s="268"/>
      <c r="I513" s="268"/>
      <c r="J513" s="268"/>
      <c r="K513" s="268"/>
    </row>
    <row r="514" spans="4:11" ht="15.75" customHeight="1" x14ac:dyDescent="0.35">
      <c r="D514" s="268"/>
      <c r="E514" s="268"/>
      <c r="F514" s="268"/>
      <c r="G514" s="268"/>
      <c r="H514" s="268"/>
      <c r="I514" s="268"/>
      <c r="J514" s="268"/>
      <c r="K514" s="268"/>
    </row>
    <row r="515" spans="4:11" ht="15.75" customHeight="1" x14ac:dyDescent="0.35">
      <c r="D515" s="268"/>
      <c r="E515" s="268"/>
      <c r="F515" s="268"/>
      <c r="G515" s="268"/>
      <c r="H515" s="268"/>
      <c r="I515" s="268"/>
      <c r="J515" s="268"/>
      <c r="K515" s="268"/>
    </row>
    <row r="516" spans="4:11" ht="15.75" customHeight="1" x14ac:dyDescent="0.35">
      <c r="D516" s="268"/>
      <c r="E516" s="268"/>
      <c r="F516" s="268"/>
      <c r="G516" s="268"/>
      <c r="H516" s="268"/>
      <c r="I516" s="268"/>
      <c r="J516" s="268"/>
      <c r="K516" s="268"/>
    </row>
    <row r="517" spans="4:11" ht="15.75" customHeight="1" x14ac:dyDescent="0.35">
      <c r="D517" s="268"/>
      <c r="E517" s="268"/>
      <c r="F517" s="268"/>
      <c r="G517" s="268"/>
      <c r="H517" s="268"/>
      <c r="I517" s="268"/>
      <c r="J517" s="268"/>
      <c r="K517" s="268"/>
    </row>
    <row r="518" spans="4:11" ht="15.75" customHeight="1" x14ac:dyDescent="0.35">
      <c r="D518" s="268"/>
      <c r="E518" s="268"/>
      <c r="F518" s="268"/>
      <c r="G518" s="268"/>
      <c r="H518" s="268"/>
      <c r="I518" s="268"/>
      <c r="J518" s="268"/>
      <c r="K518" s="268"/>
    </row>
    <row r="519" spans="4:11" ht="15.75" customHeight="1" x14ac:dyDescent="0.35">
      <c r="D519" s="268"/>
      <c r="E519" s="268"/>
      <c r="F519" s="268"/>
      <c r="G519" s="268"/>
      <c r="H519" s="268"/>
      <c r="I519" s="268"/>
      <c r="J519" s="268"/>
      <c r="K519" s="268"/>
    </row>
    <row r="520" spans="4:11" ht="15.75" customHeight="1" x14ac:dyDescent="0.35">
      <c r="D520" s="268"/>
      <c r="E520" s="268"/>
      <c r="F520" s="268"/>
      <c r="G520" s="268"/>
      <c r="H520" s="268"/>
      <c r="I520" s="268"/>
      <c r="J520" s="268"/>
      <c r="K520" s="268"/>
    </row>
    <row r="521" spans="4:11" ht="15.75" customHeight="1" x14ac:dyDescent="0.35">
      <c r="D521" s="268"/>
      <c r="E521" s="268"/>
      <c r="F521" s="268"/>
      <c r="G521" s="268"/>
      <c r="H521" s="268"/>
      <c r="I521" s="268"/>
      <c r="J521" s="268"/>
      <c r="K521" s="268"/>
    </row>
    <row r="522" spans="4:11" ht="15.75" customHeight="1" x14ac:dyDescent="0.35">
      <c r="D522" s="268"/>
      <c r="E522" s="268"/>
      <c r="F522" s="268"/>
      <c r="G522" s="268"/>
      <c r="H522" s="268"/>
      <c r="I522" s="268"/>
      <c r="J522" s="268"/>
      <c r="K522" s="268"/>
    </row>
    <row r="523" spans="4:11" ht="15.75" customHeight="1" x14ac:dyDescent="0.35">
      <c r="D523" s="268"/>
      <c r="E523" s="268"/>
      <c r="F523" s="268"/>
      <c r="G523" s="268"/>
      <c r="H523" s="268"/>
      <c r="I523" s="268"/>
      <c r="J523" s="268"/>
      <c r="K523" s="268"/>
    </row>
    <row r="524" spans="4:11" ht="15.75" customHeight="1" x14ac:dyDescent="0.35">
      <c r="D524" s="268"/>
      <c r="E524" s="268"/>
      <c r="F524" s="268"/>
      <c r="G524" s="268"/>
      <c r="H524" s="268"/>
      <c r="I524" s="268"/>
      <c r="J524" s="268"/>
      <c r="K524" s="268"/>
    </row>
    <row r="525" spans="4:11" ht="15.75" customHeight="1" x14ac:dyDescent="0.35">
      <c r="D525" s="268"/>
      <c r="E525" s="268"/>
      <c r="F525" s="268"/>
      <c r="G525" s="268"/>
      <c r="H525" s="268"/>
      <c r="I525" s="268"/>
      <c r="J525" s="268"/>
      <c r="K525" s="268"/>
    </row>
    <row r="526" spans="4:11" ht="15.75" customHeight="1" x14ac:dyDescent="0.35">
      <c r="D526" s="268"/>
      <c r="E526" s="268"/>
      <c r="F526" s="268"/>
      <c r="G526" s="268"/>
      <c r="H526" s="268"/>
      <c r="I526" s="268"/>
      <c r="J526" s="268"/>
      <c r="K526" s="268"/>
    </row>
    <row r="527" spans="4:11" ht="15.75" customHeight="1" x14ac:dyDescent="0.35">
      <c r="D527" s="268"/>
      <c r="E527" s="268"/>
      <c r="F527" s="268"/>
      <c r="G527" s="268"/>
      <c r="H527" s="268"/>
      <c r="I527" s="268"/>
      <c r="J527" s="268"/>
      <c r="K527" s="268"/>
    </row>
    <row r="528" spans="4:11" ht="15.75" customHeight="1" x14ac:dyDescent="0.35">
      <c r="D528" s="268"/>
      <c r="E528" s="268"/>
      <c r="F528" s="268"/>
      <c r="G528" s="268"/>
      <c r="H528" s="268"/>
      <c r="I528" s="268"/>
      <c r="J528" s="268"/>
      <c r="K528" s="268"/>
    </row>
    <row r="529" spans="4:11" ht="15.75" customHeight="1" x14ac:dyDescent="0.35">
      <c r="D529" s="268"/>
      <c r="E529" s="268"/>
      <c r="F529" s="268"/>
      <c r="G529" s="268"/>
      <c r="H529" s="268"/>
      <c r="I529" s="268"/>
      <c r="J529" s="268"/>
      <c r="K529" s="268"/>
    </row>
    <row r="530" spans="4:11" ht="15.75" customHeight="1" x14ac:dyDescent="0.35">
      <c r="D530" s="268"/>
      <c r="E530" s="268"/>
      <c r="F530" s="268"/>
      <c r="G530" s="268"/>
      <c r="H530" s="268"/>
      <c r="I530" s="268"/>
      <c r="J530" s="268"/>
      <c r="K530" s="268"/>
    </row>
    <row r="531" spans="4:11" ht="15.75" customHeight="1" x14ac:dyDescent="0.35">
      <c r="D531" s="268"/>
      <c r="E531" s="268"/>
      <c r="F531" s="268"/>
      <c r="G531" s="268"/>
      <c r="H531" s="268"/>
      <c r="I531" s="268"/>
      <c r="J531" s="268"/>
      <c r="K531" s="268"/>
    </row>
    <row r="532" spans="4:11" ht="15.75" customHeight="1" x14ac:dyDescent="0.35">
      <c r="D532" s="268"/>
      <c r="E532" s="268"/>
      <c r="F532" s="268"/>
      <c r="G532" s="268"/>
      <c r="H532" s="268"/>
      <c r="I532" s="268"/>
      <c r="J532" s="268"/>
      <c r="K532" s="268"/>
    </row>
    <row r="533" spans="4:11" ht="15.75" customHeight="1" x14ac:dyDescent="0.35">
      <c r="D533" s="268"/>
      <c r="E533" s="268"/>
      <c r="F533" s="268"/>
      <c r="G533" s="268"/>
      <c r="H533" s="268"/>
      <c r="I533" s="268"/>
      <c r="J533" s="268"/>
      <c r="K533" s="268"/>
    </row>
    <row r="534" spans="4:11" ht="15.75" customHeight="1" x14ac:dyDescent="0.35">
      <c r="D534" s="268"/>
      <c r="E534" s="268"/>
      <c r="F534" s="268"/>
      <c r="G534" s="268"/>
      <c r="H534" s="268"/>
      <c r="I534" s="268"/>
      <c r="J534" s="268"/>
      <c r="K534" s="268"/>
    </row>
    <row r="535" spans="4:11" ht="15.75" customHeight="1" x14ac:dyDescent="0.35">
      <c r="D535" s="268"/>
      <c r="E535" s="268"/>
      <c r="F535" s="268"/>
      <c r="G535" s="268"/>
      <c r="H535" s="268"/>
      <c r="I535" s="268"/>
      <c r="J535" s="268"/>
      <c r="K535" s="268"/>
    </row>
    <row r="536" spans="4:11" ht="15.75" customHeight="1" x14ac:dyDescent="0.35">
      <c r="D536" s="268"/>
      <c r="E536" s="268"/>
      <c r="F536" s="268"/>
      <c r="G536" s="268"/>
      <c r="H536" s="268"/>
      <c r="I536" s="268"/>
      <c r="J536" s="268"/>
      <c r="K536" s="268"/>
    </row>
    <row r="537" spans="4:11" ht="15.75" customHeight="1" x14ac:dyDescent="0.35">
      <c r="D537" s="268"/>
      <c r="E537" s="268"/>
      <c r="F537" s="268"/>
      <c r="G537" s="268"/>
      <c r="H537" s="268"/>
      <c r="I537" s="268"/>
      <c r="J537" s="268"/>
      <c r="K537" s="268"/>
    </row>
    <row r="538" spans="4:11" ht="15.75" customHeight="1" x14ac:dyDescent="0.35">
      <c r="D538" s="268"/>
      <c r="E538" s="268"/>
      <c r="F538" s="268"/>
      <c r="G538" s="268"/>
      <c r="H538" s="268"/>
      <c r="I538" s="268"/>
      <c r="J538" s="268"/>
      <c r="K538" s="268"/>
    </row>
    <row r="539" spans="4:11" ht="15.75" customHeight="1" x14ac:dyDescent="0.35">
      <c r="D539" s="268"/>
      <c r="E539" s="268"/>
      <c r="F539" s="268"/>
      <c r="G539" s="268"/>
      <c r="H539" s="268"/>
      <c r="I539" s="268"/>
      <c r="J539" s="268"/>
      <c r="K539" s="268"/>
    </row>
    <row r="540" spans="4:11" ht="15.75" customHeight="1" x14ac:dyDescent="0.35">
      <c r="D540" s="268"/>
      <c r="E540" s="268"/>
      <c r="F540" s="268"/>
      <c r="G540" s="268"/>
      <c r="H540" s="268"/>
      <c r="I540" s="268"/>
      <c r="J540" s="268"/>
      <c r="K540" s="268"/>
    </row>
    <row r="541" spans="4:11" ht="15.75" customHeight="1" x14ac:dyDescent="0.35">
      <c r="D541" s="268"/>
      <c r="E541" s="268"/>
      <c r="F541" s="268"/>
      <c r="G541" s="268"/>
      <c r="H541" s="268"/>
      <c r="I541" s="268"/>
      <c r="J541" s="268"/>
      <c r="K541" s="268"/>
    </row>
    <row r="542" spans="4:11" ht="15.75" customHeight="1" x14ac:dyDescent="0.35">
      <c r="D542" s="268"/>
      <c r="E542" s="268"/>
      <c r="F542" s="268"/>
      <c r="G542" s="268"/>
      <c r="H542" s="268"/>
      <c r="I542" s="268"/>
      <c r="J542" s="268"/>
      <c r="K542" s="268"/>
    </row>
    <row r="543" spans="4:11" ht="15.75" customHeight="1" x14ac:dyDescent="0.35">
      <c r="D543" s="268"/>
      <c r="E543" s="268"/>
      <c r="F543" s="268"/>
      <c r="G543" s="268"/>
      <c r="H543" s="268"/>
      <c r="I543" s="268"/>
      <c r="J543" s="268"/>
      <c r="K543" s="268"/>
    </row>
    <row r="544" spans="4:11" ht="15.75" customHeight="1" x14ac:dyDescent="0.35">
      <c r="D544" s="268"/>
      <c r="E544" s="268"/>
      <c r="F544" s="268"/>
      <c r="G544" s="268"/>
      <c r="H544" s="268"/>
      <c r="I544" s="268"/>
      <c r="J544" s="268"/>
      <c r="K544" s="268"/>
    </row>
    <row r="545" spans="4:11" ht="15.75" customHeight="1" x14ac:dyDescent="0.35">
      <c r="D545" s="268"/>
      <c r="E545" s="268"/>
      <c r="F545" s="268"/>
      <c r="G545" s="268"/>
      <c r="H545" s="268"/>
      <c r="I545" s="268"/>
      <c r="J545" s="268"/>
      <c r="K545" s="268"/>
    </row>
    <row r="546" spans="4:11" ht="15.75" customHeight="1" x14ac:dyDescent="0.35">
      <c r="D546" s="268"/>
      <c r="E546" s="268"/>
      <c r="F546" s="268"/>
      <c r="G546" s="268"/>
      <c r="H546" s="268"/>
      <c r="I546" s="268"/>
      <c r="J546" s="268"/>
      <c r="K546" s="268"/>
    </row>
    <row r="547" spans="4:11" ht="15.75" customHeight="1" x14ac:dyDescent="0.35">
      <c r="D547" s="268"/>
      <c r="E547" s="268"/>
      <c r="F547" s="268"/>
      <c r="G547" s="268"/>
      <c r="H547" s="268"/>
      <c r="I547" s="268"/>
      <c r="J547" s="268"/>
      <c r="K547" s="268"/>
    </row>
    <row r="548" spans="4:11" ht="15.75" customHeight="1" x14ac:dyDescent="0.35">
      <c r="D548" s="268"/>
      <c r="E548" s="268"/>
      <c r="F548" s="268"/>
      <c r="G548" s="268"/>
      <c r="H548" s="268"/>
      <c r="I548" s="268"/>
      <c r="J548" s="268"/>
      <c r="K548" s="268"/>
    </row>
    <row r="549" spans="4:11" ht="15.75" customHeight="1" x14ac:dyDescent="0.35">
      <c r="D549" s="268"/>
      <c r="E549" s="268"/>
      <c r="F549" s="268"/>
      <c r="G549" s="268"/>
      <c r="H549" s="268"/>
      <c r="I549" s="268"/>
      <c r="J549" s="268"/>
      <c r="K549" s="268"/>
    </row>
    <row r="550" spans="4:11" ht="15.75" customHeight="1" x14ac:dyDescent="0.35">
      <c r="D550" s="268"/>
      <c r="E550" s="268"/>
      <c r="F550" s="268"/>
      <c r="G550" s="268"/>
      <c r="H550" s="268"/>
      <c r="I550" s="268"/>
      <c r="J550" s="268"/>
      <c r="K550" s="268"/>
    </row>
    <row r="551" spans="4:11" ht="15.75" customHeight="1" x14ac:dyDescent="0.35">
      <c r="D551" s="268"/>
      <c r="E551" s="268"/>
      <c r="F551" s="268"/>
      <c r="G551" s="268"/>
      <c r="H551" s="268"/>
      <c r="I551" s="268"/>
      <c r="J551" s="268"/>
      <c r="K551" s="268"/>
    </row>
    <row r="552" spans="4:11" ht="15.75" customHeight="1" x14ac:dyDescent="0.35">
      <c r="D552" s="268"/>
      <c r="E552" s="268"/>
      <c r="F552" s="268"/>
      <c r="G552" s="268"/>
      <c r="H552" s="268"/>
      <c r="I552" s="268"/>
      <c r="J552" s="268"/>
      <c r="K552" s="268"/>
    </row>
    <row r="553" spans="4:11" ht="15.75" customHeight="1" x14ac:dyDescent="0.35">
      <c r="D553" s="268"/>
      <c r="E553" s="268"/>
      <c r="F553" s="268"/>
      <c r="G553" s="268"/>
      <c r="H553" s="268"/>
      <c r="I553" s="268"/>
      <c r="J553" s="268"/>
      <c r="K553" s="268"/>
    </row>
    <row r="554" spans="4:11" ht="15.75" customHeight="1" x14ac:dyDescent="0.35">
      <c r="D554" s="268"/>
      <c r="E554" s="268"/>
      <c r="F554" s="268"/>
      <c r="G554" s="268"/>
      <c r="H554" s="268"/>
      <c r="I554" s="268"/>
      <c r="J554" s="268"/>
      <c r="K554" s="268"/>
    </row>
    <row r="555" spans="4:11" ht="15.75" customHeight="1" x14ac:dyDescent="0.35">
      <c r="D555" s="268"/>
      <c r="E555" s="268"/>
      <c r="F555" s="268"/>
      <c r="G555" s="268"/>
      <c r="H555" s="268"/>
      <c r="I555" s="268"/>
      <c r="J555" s="268"/>
      <c r="K555" s="268"/>
    </row>
    <row r="556" spans="4:11" ht="15.75" customHeight="1" x14ac:dyDescent="0.35">
      <c r="D556" s="268"/>
      <c r="E556" s="268"/>
      <c r="F556" s="268"/>
      <c r="G556" s="268"/>
      <c r="H556" s="268"/>
      <c r="I556" s="268"/>
      <c r="J556" s="268"/>
      <c r="K556" s="268"/>
    </row>
    <row r="557" spans="4:11" ht="15.75" customHeight="1" x14ac:dyDescent="0.35">
      <c r="D557" s="268"/>
      <c r="E557" s="268"/>
      <c r="F557" s="268"/>
      <c r="G557" s="268"/>
      <c r="H557" s="268"/>
      <c r="I557" s="268"/>
      <c r="J557" s="268"/>
      <c r="K557" s="268"/>
    </row>
    <row r="558" spans="4:11" ht="15.75" customHeight="1" x14ac:dyDescent="0.35">
      <c r="D558" s="268"/>
      <c r="E558" s="268"/>
      <c r="F558" s="268"/>
      <c r="G558" s="268"/>
      <c r="H558" s="268"/>
      <c r="I558" s="268"/>
      <c r="J558" s="268"/>
      <c r="K558" s="268"/>
    </row>
    <row r="559" spans="4:11" ht="15.75" customHeight="1" x14ac:dyDescent="0.35">
      <c r="D559" s="268"/>
      <c r="E559" s="268"/>
      <c r="F559" s="268"/>
      <c r="G559" s="268"/>
      <c r="H559" s="268"/>
      <c r="I559" s="268"/>
      <c r="J559" s="268"/>
      <c r="K559" s="268"/>
    </row>
    <row r="560" spans="4:11" ht="15.75" customHeight="1" x14ac:dyDescent="0.35">
      <c r="D560" s="268"/>
      <c r="E560" s="268"/>
      <c r="F560" s="268"/>
      <c r="G560" s="268"/>
      <c r="H560" s="268"/>
      <c r="I560" s="268"/>
      <c r="J560" s="268"/>
      <c r="K560" s="268"/>
    </row>
    <row r="561" spans="4:11" ht="15.75" customHeight="1" x14ac:dyDescent="0.35">
      <c r="D561" s="268"/>
      <c r="E561" s="268"/>
      <c r="F561" s="268"/>
      <c r="G561" s="268"/>
      <c r="H561" s="268"/>
      <c r="I561" s="268"/>
      <c r="J561" s="268"/>
      <c r="K561" s="268"/>
    </row>
    <row r="562" spans="4:11" ht="15.75" customHeight="1" x14ac:dyDescent="0.35">
      <c r="D562" s="268"/>
      <c r="E562" s="268"/>
      <c r="F562" s="268"/>
      <c r="G562" s="268"/>
      <c r="H562" s="268"/>
      <c r="I562" s="268"/>
      <c r="J562" s="268"/>
      <c r="K562" s="268"/>
    </row>
    <row r="563" spans="4:11" ht="15.75" customHeight="1" x14ac:dyDescent="0.35">
      <c r="D563" s="268"/>
      <c r="E563" s="268"/>
      <c r="F563" s="268"/>
      <c r="G563" s="268"/>
      <c r="H563" s="268"/>
      <c r="I563" s="268"/>
      <c r="J563" s="268"/>
      <c r="K563" s="268"/>
    </row>
    <row r="564" spans="4:11" ht="15.75" customHeight="1" x14ac:dyDescent="0.35">
      <c r="D564" s="268"/>
      <c r="E564" s="268"/>
      <c r="F564" s="268"/>
      <c r="G564" s="268"/>
      <c r="H564" s="268"/>
      <c r="I564" s="268"/>
      <c r="J564" s="268"/>
      <c r="K564" s="268"/>
    </row>
    <row r="565" spans="4:11" ht="15.75" customHeight="1" x14ac:dyDescent="0.35">
      <c r="D565" s="268"/>
      <c r="E565" s="268"/>
      <c r="F565" s="268"/>
      <c r="G565" s="268"/>
      <c r="H565" s="268"/>
      <c r="I565" s="268"/>
      <c r="J565" s="268"/>
      <c r="K565" s="268"/>
    </row>
    <row r="566" spans="4:11" ht="15.75" customHeight="1" x14ac:dyDescent="0.35">
      <c r="D566" s="268"/>
      <c r="E566" s="268"/>
      <c r="F566" s="268"/>
      <c r="G566" s="268"/>
      <c r="H566" s="268"/>
      <c r="I566" s="268"/>
      <c r="J566" s="268"/>
      <c r="K566" s="268"/>
    </row>
    <row r="567" spans="4:11" ht="15.75" customHeight="1" x14ac:dyDescent="0.35">
      <c r="D567" s="268"/>
      <c r="E567" s="268"/>
      <c r="F567" s="268"/>
      <c r="G567" s="268"/>
      <c r="H567" s="268"/>
      <c r="I567" s="268"/>
      <c r="J567" s="268"/>
      <c r="K567" s="268"/>
    </row>
    <row r="568" spans="4:11" ht="15.75" customHeight="1" x14ac:dyDescent="0.35">
      <c r="D568" s="268"/>
      <c r="E568" s="268"/>
      <c r="F568" s="268"/>
      <c r="G568" s="268"/>
      <c r="H568" s="268"/>
      <c r="I568" s="268"/>
      <c r="J568" s="268"/>
      <c r="K568" s="268"/>
    </row>
    <row r="569" spans="4:11" ht="15.75" customHeight="1" x14ac:dyDescent="0.35">
      <c r="D569" s="268"/>
      <c r="E569" s="268"/>
      <c r="F569" s="268"/>
      <c r="G569" s="268"/>
      <c r="H569" s="268"/>
      <c r="I569" s="268"/>
      <c r="J569" s="268"/>
      <c r="K569" s="268"/>
    </row>
    <row r="570" spans="4:11" ht="15.75" customHeight="1" x14ac:dyDescent="0.35">
      <c r="D570" s="268"/>
      <c r="E570" s="268"/>
      <c r="F570" s="268"/>
      <c r="G570" s="268"/>
      <c r="H570" s="268"/>
      <c r="I570" s="268"/>
      <c r="J570" s="268"/>
      <c r="K570" s="268"/>
    </row>
    <row r="571" spans="4:11" ht="15.75" customHeight="1" x14ac:dyDescent="0.35">
      <c r="D571" s="268"/>
      <c r="E571" s="268"/>
      <c r="F571" s="268"/>
      <c r="G571" s="268"/>
      <c r="H571" s="268"/>
      <c r="I571" s="268"/>
      <c r="J571" s="268"/>
      <c r="K571" s="268"/>
    </row>
    <row r="572" spans="4:11" ht="15.75" customHeight="1" x14ac:dyDescent="0.35">
      <c r="D572" s="268"/>
      <c r="E572" s="268"/>
      <c r="F572" s="268"/>
      <c r="G572" s="268"/>
      <c r="H572" s="268"/>
      <c r="I572" s="268"/>
      <c r="J572" s="268"/>
      <c r="K572" s="268"/>
    </row>
    <row r="573" spans="4:11" ht="15.75" customHeight="1" x14ac:dyDescent="0.35">
      <c r="D573" s="268"/>
      <c r="E573" s="268"/>
      <c r="F573" s="268"/>
      <c r="G573" s="268"/>
      <c r="H573" s="268"/>
      <c r="I573" s="268"/>
      <c r="J573" s="268"/>
      <c r="K573" s="268"/>
    </row>
    <row r="574" spans="4:11" ht="15.75" customHeight="1" x14ac:dyDescent="0.35">
      <c r="D574" s="268"/>
      <c r="E574" s="268"/>
      <c r="F574" s="268"/>
      <c r="G574" s="268"/>
      <c r="H574" s="268"/>
      <c r="I574" s="268"/>
      <c r="J574" s="268"/>
      <c r="K574" s="268"/>
    </row>
    <row r="575" spans="4:11" ht="15.75" customHeight="1" x14ac:dyDescent="0.35">
      <c r="D575" s="268"/>
      <c r="E575" s="268"/>
      <c r="F575" s="268"/>
      <c r="G575" s="268"/>
      <c r="H575" s="268"/>
      <c r="I575" s="268"/>
      <c r="J575" s="268"/>
      <c r="K575" s="268"/>
    </row>
    <row r="576" spans="4:11" ht="15.75" customHeight="1" x14ac:dyDescent="0.35">
      <c r="D576" s="268"/>
      <c r="E576" s="268"/>
      <c r="F576" s="268"/>
      <c r="G576" s="268"/>
      <c r="H576" s="268"/>
      <c r="I576" s="268"/>
      <c r="J576" s="268"/>
      <c r="K576" s="268"/>
    </row>
    <row r="577" spans="4:11" ht="15.75" customHeight="1" x14ac:dyDescent="0.35">
      <c r="D577" s="268"/>
      <c r="E577" s="268"/>
      <c r="F577" s="268"/>
      <c r="G577" s="268"/>
      <c r="H577" s="268"/>
      <c r="I577" s="268"/>
      <c r="J577" s="268"/>
      <c r="K577" s="268"/>
    </row>
    <row r="578" spans="4:11" ht="15.75" customHeight="1" x14ac:dyDescent="0.35">
      <c r="D578" s="268"/>
      <c r="E578" s="268"/>
      <c r="F578" s="268"/>
      <c r="G578" s="268"/>
      <c r="H578" s="268"/>
      <c r="I578" s="268"/>
      <c r="J578" s="268"/>
      <c r="K578" s="268"/>
    </row>
    <row r="579" spans="4:11" ht="15.75" customHeight="1" x14ac:dyDescent="0.35">
      <c r="D579" s="268"/>
      <c r="E579" s="268"/>
      <c r="F579" s="268"/>
      <c r="G579" s="268"/>
      <c r="H579" s="268"/>
      <c r="I579" s="268"/>
      <c r="J579" s="268"/>
      <c r="K579" s="268"/>
    </row>
    <row r="580" spans="4:11" ht="15.75" customHeight="1" x14ac:dyDescent="0.35">
      <c r="D580" s="268"/>
      <c r="E580" s="268"/>
      <c r="F580" s="268"/>
      <c r="G580" s="268"/>
      <c r="H580" s="268"/>
      <c r="I580" s="268"/>
      <c r="J580" s="268"/>
      <c r="K580" s="268"/>
    </row>
    <row r="581" spans="4:11" ht="15.75" customHeight="1" x14ac:dyDescent="0.35">
      <c r="D581" s="268"/>
      <c r="E581" s="268"/>
      <c r="F581" s="268"/>
      <c r="G581" s="268"/>
      <c r="H581" s="268"/>
      <c r="I581" s="268"/>
      <c r="J581" s="268"/>
      <c r="K581" s="268"/>
    </row>
    <row r="582" spans="4:11" ht="15.75" customHeight="1" x14ac:dyDescent="0.35">
      <c r="D582" s="268"/>
      <c r="E582" s="268"/>
      <c r="F582" s="268"/>
      <c r="G582" s="268"/>
      <c r="H582" s="268"/>
      <c r="I582" s="268"/>
      <c r="J582" s="268"/>
      <c r="K582" s="268"/>
    </row>
    <row r="583" spans="4:11" ht="15.75" customHeight="1" x14ac:dyDescent="0.35">
      <c r="D583" s="268"/>
      <c r="E583" s="268"/>
      <c r="F583" s="268"/>
      <c r="G583" s="268"/>
      <c r="H583" s="268"/>
      <c r="I583" s="268"/>
      <c r="J583" s="268"/>
      <c r="K583" s="268"/>
    </row>
    <row r="584" spans="4:11" ht="15.75" customHeight="1" x14ac:dyDescent="0.35">
      <c r="D584" s="268"/>
      <c r="E584" s="268"/>
      <c r="F584" s="268"/>
      <c r="G584" s="268"/>
      <c r="H584" s="268"/>
      <c r="I584" s="268"/>
      <c r="J584" s="268"/>
      <c r="K584" s="268"/>
    </row>
    <row r="585" spans="4:11" ht="15.75" customHeight="1" x14ac:dyDescent="0.35">
      <c r="D585" s="268"/>
      <c r="E585" s="268"/>
      <c r="F585" s="268"/>
      <c r="G585" s="268"/>
      <c r="H585" s="268"/>
      <c r="I585" s="268"/>
      <c r="J585" s="268"/>
      <c r="K585" s="268"/>
    </row>
    <row r="586" spans="4:11" ht="15.75" customHeight="1" x14ac:dyDescent="0.35">
      <c r="D586" s="268"/>
      <c r="E586" s="268"/>
      <c r="F586" s="268"/>
      <c r="G586" s="268"/>
      <c r="H586" s="268"/>
      <c r="I586" s="268"/>
      <c r="J586" s="268"/>
      <c r="K586" s="268"/>
    </row>
    <row r="587" spans="4:11" ht="15.75" customHeight="1" x14ac:dyDescent="0.35">
      <c r="D587" s="268"/>
      <c r="E587" s="268"/>
      <c r="F587" s="268"/>
      <c r="G587" s="268"/>
      <c r="H587" s="268"/>
      <c r="I587" s="268"/>
      <c r="J587" s="268"/>
      <c r="K587" s="268"/>
    </row>
    <row r="588" spans="4:11" ht="15.75" customHeight="1" x14ac:dyDescent="0.35">
      <c r="D588" s="268"/>
      <c r="E588" s="268"/>
      <c r="F588" s="268"/>
      <c r="G588" s="268"/>
      <c r="H588" s="268"/>
      <c r="I588" s="268"/>
      <c r="J588" s="268"/>
      <c r="K588" s="268"/>
    </row>
    <row r="589" spans="4:11" ht="15.75" customHeight="1" x14ac:dyDescent="0.35">
      <c r="D589" s="268"/>
      <c r="E589" s="268"/>
      <c r="F589" s="268"/>
      <c r="G589" s="268"/>
      <c r="H589" s="268"/>
      <c r="I589" s="268"/>
      <c r="J589" s="268"/>
      <c r="K589" s="268"/>
    </row>
    <row r="590" spans="4:11" ht="15.75" customHeight="1" x14ac:dyDescent="0.35">
      <c r="D590" s="268"/>
      <c r="E590" s="268"/>
      <c r="F590" s="268"/>
      <c r="G590" s="268"/>
      <c r="H590" s="268"/>
      <c r="I590" s="268"/>
      <c r="J590" s="268"/>
      <c r="K590" s="268"/>
    </row>
    <row r="591" spans="4:11" ht="15.75" customHeight="1" x14ac:dyDescent="0.35">
      <c r="D591" s="268"/>
      <c r="E591" s="268"/>
      <c r="F591" s="268"/>
      <c r="G591" s="268"/>
      <c r="H591" s="268"/>
      <c r="I591" s="268"/>
      <c r="J591" s="268"/>
      <c r="K591" s="268"/>
    </row>
    <row r="592" spans="4:11" ht="15.75" customHeight="1" x14ac:dyDescent="0.35">
      <c r="D592" s="268"/>
      <c r="E592" s="268"/>
      <c r="F592" s="268"/>
      <c r="G592" s="268"/>
      <c r="H592" s="268"/>
      <c r="I592" s="268"/>
      <c r="J592" s="268"/>
      <c r="K592" s="268"/>
    </row>
    <row r="593" spans="4:11" ht="15.75" customHeight="1" x14ac:dyDescent="0.35">
      <c r="D593" s="268"/>
      <c r="E593" s="268"/>
      <c r="F593" s="268"/>
      <c r="G593" s="268"/>
      <c r="H593" s="268"/>
      <c r="I593" s="268"/>
      <c r="J593" s="268"/>
      <c r="K593" s="268"/>
    </row>
    <row r="594" spans="4:11" ht="15.75" customHeight="1" x14ac:dyDescent="0.35">
      <c r="D594" s="268"/>
      <c r="E594" s="268"/>
      <c r="F594" s="268"/>
      <c r="G594" s="268"/>
      <c r="H594" s="268"/>
      <c r="I594" s="268"/>
      <c r="J594" s="268"/>
      <c r="K594" s="268"/>
    </row>
    <row r="595" spans="4:11" ht="15.75" customHeight="1" x14ac:dyDescent="0.35">
      <c r="D595" s="268"/>
      <c r="E595" s="268"/>
      <c r="F595" s="268"/>
      <c r="G595" s="268"/>
      <c r="H595" s="268"/>
      <c r="I595" s="268"/>
      <c r="J595" s="268"/>
      <c r="K595" s="268"/>
    </row>
    <row r="596" spans="4:11" ht="15.75" customHeight="1" x14ac:dyDescent="0.35">
      <c r="D596" s="268"/>
      <c r="E596" s="268"/>
      <c r="F596" s="268"/>
      <c r="G596" s="268"/>
      <c r="H596" s="268"/>
      <c r="I596" s="268"/>
      <c r="J596" s="268"/>
      <c r="K596" s="268"/>
    </row>
    <row r="597" spans="4:11" ht="15.75" customHeight="1" x14ac:dyDescent="0.35">
      <c r="D597" s="268"/>
      <c r="E597" s="268"/>
      <c r="F597" s="268"/>
      <c r="G597" s="268"/>
      <c r="H597" s="268"/>
      <c r="I597" s="268"/>
      <c r="J597" s="268"/>
      <c r="K597" s="268"/>
    </row>
    <row r="598" spans="4:11" ht="15.75" customHeight="1" x14ac:dyDescent="0.35">
      <c r="D598" s="268"/>
      <c r="E598" s="268"/>
      <c r="F598" s="268"/>
      <c r="G598" s="268"/>
      <c r="H598" s="268"/>
      <c r="I598" s="268"/>
      <c r="J598" s="268"/>
      <c r="K598" s="268"/>
    </row>
    <row r="599" spans="4:11" ht="15.75" customHeight="1" x14ac:dyDescent="0.35">
      <c r="D599" s="268"/>
      <c r="E599" s="268"/>
      <c r="F599" s="268"/>
      <c r="G599" s="268"/>
      <c r="H599" s="268"/>
      <c r="I599" s="268"/>
      <c r="J599" s="268"/>
      <c r="K599" s="268"/>
    </row>
    <row r="600" spans="4:11" ht="15.75" customHeight="1" x14ac:dyDescent="0.35">
      <c r="D600" s="268"/>
      <c r="E600" s="268"/>
      <c r="F600" s="268"/>
      <c r="G600" s="268"/>
      <c r="H600" s="268"/>
      <c r="I600" s="268"/>
      <c r="J600" s="268"/>
      <c r="K600" s="268"/>
    </row>
    <row r="601" spans="4:11" ht="15.75" customHeight="1" x14ac:dyDescent="0.35">
      <c r="D601" s="268"/>
      <c r="E601" s="268"/>
      <c r="F601" s="268"/>
      <c r="G601" s="268"/>
      <c r="H601" s="268"/>
      <c r="I601" s="268"/>
      <c r="J601" s="268"/>
      <c r="K601" s="268"/>
    </row>
    <row r="602" spans="4:11" ht="15.75" customHeight="1" x14ac:dyDescent="0.35">
      <c r="D602" s="268"/>
      <c r="E602" s="268"/>
      <c r="F602" s="268"/>
      <c r="G602" s="268"/>
      <c r="H602" s="268"/>
      <c r="I602" s="268"/>
      <c r="J602" s="268"/>
      <c r="K602" s="268"/>
    </row>
    <row r="603" spans="4:11" ht="15.75" customHeight="1" x14ac:dyDescent="0.35">
      <c r="D603" s="268"/>
      <c r="E603" s="268"/>
      <c r="F603" s="268"/>
      <c r="G603" s="268"/>
      <c r="H603" s="268"/>
      <c r="I603" s="268"/>
      <c r="J603" s="268"/>
      <c r="K603" s="268"/>
    </row>
    <row r="604" spans="4:11" ht="15.75" customHeight="1" x14ac:dyDescent="0.35">
      <c r="D604" s="268"/>
      <c r="E604" s="268"/>
      <c r="F604" s="268"/>
      <c r="G604" s="268"/>
      <c r="H604" s="268"/>
      <c r="I604" s="268"/>
      <c r="J604" s="268"/>
      <c r="K604" s="268"/>
    </row>
    <row r="605" spans="4:11" ht="15.75" customHeight="1" x14ac:dyDescent="0.35">
      <c r="D605" s="268"/>
      <c r="E605" s="268"/>
      <c r="F605" s="268"/>
      <c r="G605" s="268"/>
      <c r="H605" s="268"/>
      <c r="I605" s="268"/>
      <c r="J605" s="268"/>
      <c r="K605" s="268"/>
    </row>
    <row r="606" spans="4:11" ht="15.75" customHeight="1" x14ac:dyDescent="0.35">
      <c r="D606" s="268"/>
      <c r="E606" s="268"/>
      <c r="F606" s="268"/>
      <c r="G606" s="268"/>
      <c r="H606" s="268"/>
      <c r="I606" s="268"/>
      <c r="J606" s="268"/>
      <c r="K606" s="268"/>
    </row>
    <row r="607" spans="4:11" ht="15.75" customHeight="1" x14ac:dyDescent="0.35">
      <c r="D607" s="268"/>
      <c r="E607" s="268"/>
      <c r="F607" s="268"/>
      <c r="G607" s="268"/>
      <c r="H607" s="268"/>
      <c r="I607" s="268"/>
      <c r="J607" s="268"/>
      <c r="K607" s="268"/>
    </row>
    <row r="608" spans="4:11" ht="15.75" customHeight="1" x14ac:dyDescent="0.35">
      <c r="D608" s="268"/>
      <c r="E608" s="268"/>
      <c r="F608" s="268"/>
      <c r="G608" s="268"/>
      <c r="H608" s="268"/>
      <c r="I608" s="268"/>
      <c r="J608" s="268"/>
      <c r="K608" s="268"/>
    </row>
    <row r="609" spans="4:11" ht="15.75" customHeight="1" x14ac:dyDescent="0.35">
      <c r="D609" s="268"/>
      <c r="E609" s="268"/>
      <c r="F609" s="268"/>
      <c r="G609" s="268"/>
      <c r="H609" s="268"/>
      <c r="I609" s="268"/>
      <c r="J609" s="268"/>
      <c r="K609" s="268"/>
    </row>
    <row r="610" spans="4:11" ht="15.75" customHeight="1" x14ac:dyDescent="0.35">
      <c r="D610" s="268"/>
      <c r="E610" s="268"/>
      <c r="F610" s="268"/>
      <c r="G610" s="268"/>
      <c r="H610" s="268"/>
      <c r="I610" s="268"/>
      <c r="J610" s="268"/>
      <c r="K610" s="268"/>
    </row>
    <row r="611" spans="4:11" ht="15.75" customHeight="1" x14ac:dyDescent="0.35">
      <c r="D611" s="268"/>
      <c r="E611" s="268"/>
      <c r="F611" s="268"/>
      <c r="G611" s="268"/>
      <c r="H611" s="268"/>
      <c r="I611" s="268"/>
      <c r="J611" s="268"/>
      <c r="K611" s="268"/>
    </row>
    <row r="612" spans="4:11" ht="15.75" customHeight="1" x14ac:dyDescent="0.35">
      <c r="D612" s="268"/>
      <c r="E612" s="268"/>
      <c r="F612" s="268"/>
      <c r="G612" s="268"/>
      <c r="H612" s="268"/>
      <c r="I612" s="268"/>
      <c r="J612" s="268"/>
      <c r="K612" s="268"/>
    </row>
    <row r="613" spans="4:11" ht="15.75" customHeight="1" x14ac:dyDescent="0.35">
      <c r="D613" s="268"/>
      <c r="E613" s="268"/>
      <c r="F613" s="268"/>
      <c r="G613" s="268"/>
      <c r="H613" s="268"/>
      <c r="I613" s="268"/>
      <c r="J613" s="268"/>
      <c r="K613" s="268"/>
    </row>
    <row r="614" spans="4:11" ht="15.75" customHeight="1" x14ac:dyDescent="0.35">
      <c r="D614" s="268"/>
      <c r="E614" s="268"/>
      <c r="F614" s="268"/>
      <c r="G614" s="268"/>
      <c r="H614" s="268"/>
      <c r="I614" s="268"/>
      <c r="J614" s="268"/>
      <c r="K614" s="268"/>
    </row>
    <row r="615" spans="4:11" ht="15.75" customHeight="1" x14ac:dyDescent="0.35">
      <c r="D615" s="268"/>
      <c r="E615" s="268"/>
      <c r="F615" s="268"/>
      <c r="G615" s="268"/>
      <c r="H615" s="268"/>
      <c r="I615" s="268"/>
      <c r="J615" s="268"/>
      <c r="K615" s="268"/>
    </row>
    <row r="616" spans="4:11" ht="15.75" customHeight="1" x14ac:dyDescent="0.35">
      <c r="D616" s="268"/>
      <c r="E616" s="268"/>
      <c r="F616" s="268"/>
      <c r="G616" s="268"/>
      <c r="H616" s="268"/>
      <c r="I616" s="268"/>
      <c r="J616" s="268"/>
      <c r="K616" s="268"/>
    </row>
    <row r="617" spans="4:11" ht="15.75" customHeight="1" x14ac:dyDescent="0.35">
      <c r="D617" s="268"/>
      <c r="E617" s="268"/>
      <c r="F617" s="268"/>
      <c r="G617" s="268"/>
      <c r="H617" s="268"/>
      <c r="I617" s="268"/>
      <c r="J617" s="268"/>
      <c r="K617" s="268"/>
    </row>
    <row r="618" spans="4:11" ht="15.75" customHeight="1" x14ac:dyDescent="0.35">
      <c r="D618" s="268"/>
      <c r="E618" s="268"/>
      <c r="F618" s="268"/>
      <c r="G618" s="268"/>
      <c r="H618" s="268"/>
      <c r="I618" s="268"/>
      <c r="J618" s="268"/>
      <c r="K618" s="268"/>
    </row>
    <row r="619" spans="4:11" ht="15.75" customHeight="1" x14ac:dyDescent="0.35">
      <c r="D619" s="268"/>
      <c r="E619" s="268"/>
      <c r="F619" s="268"/>
      <c r="G619" s="268"/>
      <c r="H619" s="268"/>
      <c r="I619" s="268"/>
      <c r="J619" s="268"/>
      <c r="K619" s="268"/>
    </row>
    <row r="620" spans="4:11" ht="15.75" customHeight="1" x14ac:dyDescent="0.35">
      <c r="D620" s="268"/>
      <c r="E620" s="268"/>
      <c r="F620" s="268"/>
      <c r="G620" s="268"/>
      <c r="H620" s="268"/>
      <c r="I620" s="268"/>
      <c r="J620" s="268"/>
      <c r="K620" s="268"/>
    </row>
    <row r="621" spans="4:11" ht="15.75" customHeight="1" x14ac:dyDescent="0.35">
      <c r="D621" s="268"/>
      <c r="E621" s="268"/>
      <c r="F621" s="268"/>
      <c r="G621" s="268"/>
      <c r="H621" s="268"/>
      <c r="I621" s="268"/>
      <c r="J621" s="268"/>
      <c r="K621" s="268"/>
    </row>
    <row r="622" spans="4:11" ht="15.75" customHeight="1" x14ac:dyDescent="0.35">
      <c r="D622" s="268"/>
      <c r="E622" s="268"/>
      <c r="F622" s="268"/>
      <c r="G622" s="268"/>
      <c r="H622" s="268"/>
      <c r="I622" s="268"/>
      <c r="J622" s="268"/>
      <c r="K622" s="268"/>
    </row>
    <row r="623" spans="4:11" ht="15.75" customHeight="1" x14ac:dyDescent="0.35">
      <c r="D623" s="268"/>
      <c r="E623" s="268"/>
      <c r="F623" s="268"/>
      <c r="G623" s="268"/>
      <c r="H623" s="268"/>
      <c r="I623" s="268"/>
      <c r="J623" s="268"/>
      <c r="K623" s="268"/>
    </row>
    <row r="624" spans="4:11" ht="15.75" customHeight="1" x14ac:dyDescent="0.35">
      <c r="D624" s="268"/>
      <c r="E624" s="268"/>
      <c r="F624" s="268"/>
      <c r="G624" s="268"/>
      <c r="H624" s="268"/>
      <c r="I624" s="268"/>
      <c r="J624" s="268"/>
      <c r="K624" s="268"/>
    </row>
    <row r="625" spans="4:11" ht="15.75" customHeight="1" x14ac:dyDescent="0.35">
      <c r="D625" s="268"/>
      <c r="E625" s="268"/>
      <c r="F625" s="268"/>
      <c r="G625" s="268"/>
      <c r="H625" s="268"/>
      <c r="I625" s="268"/>
      <c r="J625" s="268"/>
      <c r="K625" s="268"/>
    </row>
    <row r="626" spans="4:11" ht="15.75" customHeight="1" x14ac:dyDescent="0.35">
      <c r="D626" s="268"/>
      <c r="E626" s="268"/>
      <c r="F626" s="268"/>
      <c r="G626" s="268"/>
      <c r="H626" s="268"/>
      <c r="I626" s="268"/>
      <c r="J626" s="268"/>
      <c r="K626" s="268"/>
    </row>
    <row r="627" spans="4:11" ht="15.75" customHeight="1" x14ac:dyDescent="0.35">
      <c r="D627" s="268"/>
      <c r="E627" s="268"/>
      <c r="F627" s="268"/>
      <c r="G627" s="268"/>
      <c r="H627" s="268"/>
      <c r="I627" s="268"/>
      <c r="J627" s="268"/>
      <c r="K627" s="268"/>
    </row>
    <row r="628" spans="4:11" ht="15.75" customHeight="1" x14ac:dyDescent="0.35">
      <c r="D628" s="268"/>
      <c r="E628" s="268"/>
      <c r="F628" s="268"/>
      <c r="G628" s="268"/>
      <c r="H628" s="268"/>
      <c r="I628" s="268"/>
      <c r="J628" s="268"/>
      <c r="K628" s="268"/>
    </row>
    <row r="629" spans="4:11" ht="15.75" customHeight="1" x14ac:dyDescent="0.35">
      <c r="D629" s="268"/>
      <c r="E629" s="268"/>
      <c r="F629" s="268"/>
      <c r="G629" s="268"/>
      <c r="H629" s="268"/>
      <c r="I629" s="268"/>
      <c r="J629" s="268"/>
      <c r="K629" s="268"/>
    </row>
    <row r="630" spans="4:11" ht="15.75" customHeight="1" x14ac:dyDescent="0.35">
      <c r="D630" s="268"/>
      <c r="E630" s="268"/>
      <c r="F630" s="268"/>
      <c r="G630" s="268"/>
      <c r="H630" s="268"/>
      <c r="I630" s="268"/>
      <c r="J630" s="268"/>
      <c r="K630" s="268"/>
    </row>
    <row r="631" spans="4:11" ht="15.75" customHeight="1" x14ac:dyDescent="0.35">
      <c r="D631" s="268"/>
      <c r="E631" s="268"/>
      <c r="F631" s="268"/>
      <c r="G631" s="268"/>
      <c r="H631" s="268"/>
      <c r="I631" s="268"/>
      <c r="J631" s="268"/>
      <c r="K631" s="268"/>
    </row>
    <row r="632" spans="4:11" ht="15.75" customHeight="1" x14ac:dyDescent="0.35">
      <c r="D632" s="268"/>
      <c r="E632" s="268"/>
      <c r="F632" s="268"/>
      <c r="G632" s="268"/>
      <c r="H632" s="268"/>
      <c r="I632" s="268"/>
      <c r="J632" s="268"/>
      <c r="K632" s="268"/>
    </row>
    <row r="633" spans="4:11" ht="15.75" customHeight="1" x14ac:dyDescent="0.35">
      <c r="D633" s="268"/>
      <c r="E633" s="268"/>
      <c r="F633" s="268"/>
      <c r="G633" s="268"/>
      <c r="H633" s="268"/>
      <c r="I633" s="268"/>
      <c r="J633" s="268"/>
      <c r="K633" s="268"/>
    </row>
    <row r="634" spans="4:11" ht="15.75" customHeight="1" x14ac:dyDescent="0.35">
      <c r="D634" s="268"/>
      <c r="E634" s="268"/>
      <c r="F634" s="268"/>
      <c r="G634" s="268"/>
      <c r="H634" s="268"/>
      <c r="I634" s="268"/>
      <c r="J634" s="268"/>
      <c r="K634" s="268"/>
    </row>
    <row r="635" spans="4:11" ht="15.75" customHeight="1" x14ac:dyDescent="0.35">
      <c r="D635" s="268"/>
      <c r="E635" s="268"/>
      <c r="F635" s="268"/>
      <c r="G635" s="268"/>
      <c r="H635" s="268"/>
      <c r="I635" s="268"/>
      <c r="J635" s="268"/>
      <c r="K635" s="268"/>
    </row>
    <row r="636" spans="4:11" ht="15.75" customHeight="1" x14ac:dyDescent="0.35">
      <c r="D636" s="268"/>
      <c r="E636" s="268"/>
      <c r="F636" s="268"/>
      <c r="G636" s="268"/>
      <c r="H636" s="268"/>
      <c r="I636" s="268"/>
      <c r="J636" s="268"/>
      <c r="K636" s="268"/>
    </row>
    <row r="637" spans="4:11" ht="15.75" customHeight="1" x14ac:dyDescent="0.35">
      <c r="D637" s="268"/>
      <c r="E637" s="268"/>
      <c r="F637" s="268"/>
      <c r="G637" s="268"/>
      <c r="H637" s="268"/>
      <c r="I637" s="268"/>
      <c r="J637" s="268"/>
      <c r="K637" s="268"/>
    </row>
    <row r="638" spans="4:11" ht="15.75" customHeight="1" x14ac:dyDescent="0.35">
      <c r="D638" s="268"/>
      <c r="E638" s="268"/>
      <c r="F638" s="268"/>
      <c r="G638" s="268"/>
      <c r="H638" s="268"/>
      <c r="I638" s="268"/>
      <c r="J638" s="268"/>
      <c r="K638" s="268"/>
    </row>
    <row r="639" spans="4:11" ht="15.75" customHeight="1" x14ac:dyDescent="0.35">
      <c r="D639" s="268"/>
      <c r="E639" s="268"/>
      <c r="F639" s="268"/>
      <c r="G639" s="268"/>
      <c r="H639" s="268"/>
      <c r="I639" s="268"/>
      <c r="J639" s="268"/>
      <c r="K639" s="268"/>
    </row>
    <row r="640" spans="4:11" ht="15.75" customHeight="1" x14ac:dyDescent="0.35">
      <c r="D640" s="268"/>
      <c r="E640" s="268"/>
      <c r="F640" s="268"/>
      <c r="G640" s="268"/>
      <c r="H640" s="268"/>
      <c r="I640" s="268"/>
      <c r="J640" s="268"/>
      <c r="K640" s="268"/>
    </row>
    <row r="641" spans="4:11" ht="15.75" customHeight="1" x14ac:dyDescent="0.35">
      <c r="D641" s="268"/>
      <c r="E641" s="268"/>
      <c r="F641" s="268"/>
      <c r="G641" s="268"/>
      <c r="H641" s="268"/>
      <c r="I641" s="268"/>
      <c r="J641" s="268"/>
      <c r="K641" s="268"/>
    </row>
    <row r="642" spans="4:11" ht="15.75" customHeight="1" x14ac:dyDescent="0.35">
      <c r="D642" s="268"/>
      <c r="E642" s="268"/>
      <c r="F642" s="268"/>
      <c r="G642" s="268"/>
      <c r="H642" s="268"/>
      <c r="I642" s="268"/>
      <c r="J642" s="268"/>
      <c r="K642" s="268"/>
    </row>
    <row r="643" spans="4:11" ht="15.75" customHeight="1" x14ac:dyDescent="0.35">
      <c r="D643" s="268"/>
      <c r="E643" s="268"/>
      <c r="F643" s="268"/>
      <c r="G643" s="268"/>
      <c r="H643" s="268"/>
      <c r="I643" s="268"/>
      <c r="J643" s="268"/>
      <c r="K643" s="268"/>
    </row>
    <row r="644" spans="4:11" ht="15.75" customHeight="1" x14ac:dyDescent="0.35">
      <c r="D644" s="268"/>
      <c r="E644" s="268"/>
      <c r="F644" s="268"/>
      <c r="G644" s="268"/>
      <c r="H644" s="268"/>
      <c r="I644" s="268"/>
      <c r="J644" s="268"/>
      <c r="K644" s="268"/>
    </row>
    <row r="645" spans="4:11" ht="15.75" customHeight="1" x14ac:dyDescent="0.35">
      <c r="D645" s="268"/>
      <c r="E645" s="268"/>
      <c r="F645" s="268"/>
      <c r="G645" s="268"/>
      <c r="H645" s="268"/>
      <c r="I645" s="268"/>
      <c r="J645" s="268"/>
      <c r="K645" s="268"/>
    </row>
    <row r="646" spans="4:11" ht="15.75" customHeight="1" x14ac:dyDescent="0.35">
      <c r="D646" s="268"/>
      <c r="E646" s="268"/>
      <c r="F646" s="268"/>
      <c r="G646" s="268"/>
      <c r="H646" s="268"/>
      <c r="I646" s="268"/>
      <c r="J646" s="268"/>
      <c r="K646" s="268"/>
    </row>
    <row r="647" spans="4:11" ht="15.75" customHeight="1" x14ac:dyDescent="0.35">
      <c r="D647" s="268"/>
      <c r="E647" s="268"/>
      <c r="F647" s="268"/>
      <c r="G647" s="268"/>
      <c r="H647" s="268"/>
      <c r="I647" s="268"/>
      <c r="J647" s="268"/>
      <c r="K647" s="268"/>
    </row>
    <row r="648" spans="4:11" ht="15.75" customHeight="1" x14ac:dyDescent="0.35">
      <c r="D648" s="268"/>
      <c r="E648" s="268"/>
      <c r="F648" s="268"/>
      <c r="G648" s="268"/>
      <c r="H648" s="268"/>
      <c r="I648" s="268"/>
      <c r="J648" s="268"/>
      <c r="K648" s="268"/>
    </row>
    <row r="649" spans="4:11" ht="15.75" customHeight="1" x14ac:dyDescent="0.35">
      <c r="D649" s="268"/>
      <c r="E649" s="268"/>
      <c r="F649" s="268"/>
      <c r="G649" s="268"/>
      <c r="H649" s="268"/>
      <c r="I649" s="268"/>
      <c r="J649" s="268"/>
      <c r="K649" s="268"/>
    </row>
    <row r="650" spans="4:11" ht="15.75" customHeight="1" x14ac:dyDescent="0.35">
      <c r="D650" s="268"/>
      <c r="E650" s="268"/>
      <c r="F650" s="268"/>
      <c r="G650" s="268"/>
      <c r="H650" s="268"/>
      <c r="I650" s="268"/>
      <c r="J650" s="268"/>
      <c r="K650" s="268"/>
    </row>
    <row r="651" spans="4:11" ht="15.75" customHeight="1" x14ac:dyDescent="0.35">
      <c r="D651" s="268"/>
      <c r="E651" s="268"/>
      <c r="F651" s="268"/>
      <c r="G651" s="268"/>
      <c r="H651" s="268"/>
      <c r="I651" s="268"/>
      <c r="J651" s="268"/>
      <c r="K651" s="268"/>
    </row>
    <row r="652" spans="4:11" ht="15.75" customHeight="1" x14ac:dyDescent="0.35">
      <c r="D652" s="268"/>
      <c r="E652" s="268"/>
      <c r="F652" s="268"/>
      <c r="G652" s="268"/>
      <c r="H652" s="268"/>
      <c r="I652" s="268"/>
      <c r="J652" s="268"/>
      <c r="K652" s="268"/>
    </row>
    <row r="653" spans="4:11" ht="15.75" customHeight="1" x14ac:dyDescent="0.35">
      <c r="D653" s="268"/>
      <c r="E653" s="268"/>
      <c r="F653" s="268"/>
      <c r="G653" s="268"/>
      <c r="H653" s="268"/>
      <c r="I653" s="268"/>
      <c r="J653" s="268"/>
      <c r="K653" s="268"/>
    </row>
    <row r="654" spans="4:11" ht="15.75" customHeight="1" x14ac:dyDescent="0.35">
      <c r="D654" s="268"/>
      <c r="E654" s="268"/>
      <c r="F654" s="268"/>
      <c r="G654" s="268"/>
      <c r="H654" s="268"/>
      <c r="I654" s="268"/>
      <c r="J654" s="268"/>
      <c r="K654" s="268"/>
    </row>
    <row r="655" spans="4:11" ht="15.75" customHeight="1" x14ac:dyDescent="0.35">
      <c r="D655" s="268"/>
      <c r="E655" s="268"/>
      <c r="F655" s="268"/>
      <c r="G655" s="268"/>
      <c r="H655" s="268"/>
      <c r="I655" s="268"/>
      <c r="J655" s="268"/>
      <c r="K655" s="268"/>
    </row>
    <row r="656" spans="4:11" ht="15.75" customHeight="1" x14ac:dyDescent="0.35">
      <c r="D656" s="268"/>
      <c r="E656" s="268"/>
      <c r="F656" s="268"/>
      <c r="G656" s="268"/>
      <c r="H656" s="268"/>
      <c r="I656" s="268"/>
      <c r="J656" s="268"/>
      <c r="K656" s="268"/>
    </row>
    <row r="657" spans="4:11" ht="15.75" customHeight="1" x14ac:dyDescent="0.35">
      <c r="D657" s="268"/>
      <c r="E657" s="268"/>
      <c r="F657" s="268"/>
      <c r="G657" s="268"/>
      <c r="H657" s="268"/>
      <c r="I657" s="268"/>
      <c r="J657" s="268"/>
      <c r="K657" s="268"/>
    </row>
    <row r="658" spans="4:11" ht="15.75" customHeight="1" x14ac:dyDescent="0.35">
      <c r="D658" s="268"/>
      <c r="E658" s="268"/>
      <c r="F658" s="268"/>
      <c r="G658" s="268"/>
      <c r="H658" s="268"/>
      <c r="I658" s="268"/>
      <c r="J658" s="268"/>
      <c r="K658" s="268"/>
    </row>
    <row r="659" spans="4:11" ht="15.75" customHeight="1" x14ac:dyDescent="0.35">
      <c r="D659" s="268"/>
      <c r="E659" s="268"/>
      <c r="F659" s="268"/>
      <c r="G659" s="268"/>
      <c r="H659" s="268"/>
      <c r="I659" s="268"/>
      <c r="J659" s="268"/>
      <c r="K659" s="268"/>
    </row>
    <row r="660" spans="4:11" ht="15.75" customHeight="1" x14ac:dyDescent="0.35">
      <c r="D660" s="268"/>
      <c r="E660" s="268"/>
      <c r="F660" s="268"/>
      <c r="G660" s="268"/>
      <c r="H660" s="268"/>
      <c r="I660" s="268"/>
      <c r="J660" s="268"/>
      <c r="K660" s="268"/>
    </row>
    <row r="661" spans="4:11" ht="15.75" customHeight="1" x14ac:dyDescent="0.35">
      <c r="D661" s="268"/>
      <c r="E661" s="268"/>
      <c r="F661" s="268"/>
      <c r="G661" s="268"/>
      <c r="H661" s="268"/>
      <c r="I661" s="268"/>
      <c r="J661" s="268"/>
      <c r="K661" s="268"/>
    </row>
    <row r="662" spans="4:11" ht="15.75" customHeight="1" x14ac:dyDescent="0.35">
      <c r="D662" s="268"/>
      <c r="E662" s="268"/>
      <c r="F662" s="268"/>
      <c r="G662" s="268"/>
      <c r="H662" s="268"/>
      <c r="I662" s="268"/>
      <c r="J662" s="268"/>
      <c r="K662" s="268"/>
    </row>
    <row r="663" spans="4:11" ht="15.75" customHeight="1" x14ac:dyDescent="0.35">
      <c r="D663" s="268"/>
      <c r="E663" s="268"/>
      <c r="F663" s="268"/>
      <c r="G663" s="268"/>
      <c r="H663" s="268"/>
      <c r="I663" s="268"/>
      <c r="J663" s="268"/>
      <c r="K663" s="268"/>
    </row>
    <row r="664" spans="4:11" ht="15.75" customHeight="1" x14ac:dyDescent="0.35">
      <c r="D664" s="268"/>
      <c r="E664" s="268"/>
      <c r="F664" s="268"/>
      <c r="G664" s="268"/>
      <c r="H664" s="268"/>
      <c r="I664" s="268"/>
      <c r="J664" s="268"/>
      <c r="K664" s="268"/>
    </row>
    <row r="665" spans="4:11" ht="15.75" customHeight="1" x14ac:dyDescent="0.35">
      <c r="D665" s="268"/>
      <c r="E665" s="268"/>
      <c r="F665" s="268"/>
      <c r="G665" s="268"/>
      <c r="H665" s="268"/>
      <c r="I665" s="268"/>
      <c r="J665" s="268"/>
      <c r="K665" s="268"/>
    </row>
    <row r="666" spans="4:11" ht="15.75" customHeight="1" x14ac:dyDescent="0.35">
      <c r="D666" s="268"/>
      <c r="E666" s="268"/>
      <c r="F666" s="268"/>
      <c r="G666" s="268"/>
      <c r="H666" s="268"/>
      <c r="I666" s="268"/>
      <c r="J666" s="268"/>
      <c r="K666" s="268"/>
    </row>
    <row r="667" spans="4:11" ht="15.75" customHeight="1" x14ac:dyDescent="0.35">
      <c r="D667" s="268"/>
      <c r="E667" s="268"/>
      <c r="F667" s="268"/>
      <c r="G667" s="268"/>
      <c r="H667" s="268"/>
      <c r="I667" s="268"/>
      <c r="J667" s="268"/>
      <c r="K667" s="268"/>
    </row>
    <row r="668" spans="4:11" ht="15.75" customHeight="1" x14ac:dyDescent="0.35">
      <c r="D668" s="268"/>
      <c r="E668" s="268"/>
      <c r="F668" s="268"/>
      <c r="G668" s="268"/>
      <c r="H668" s="268"/>
      <c r="I668" s="268"/>
      <c r="J668" s="268"/>
      <c r="K668" s="268"/>
    </row>
    <row r="669" spans="4:11" ht="15.75" customHeight="1" x14ac:dyDescent="0.35">
      <c r="D669" s="268"/>
      <c r="E669" s="268"/>
      <c r="F669" s="268"/>
      <c r="G669" s="268"/>
      <c r="H669" s="268"/>
      <c r="I669" s="268"/>
      <c r="J669" s="268"/>
      <c r="K669" s="268"/>
    </row>
    <row r="670" spans="4:11" ht="15.75" customHeight="1" x14ac:dyDescent="0.35">
      <c r="D670" s="268"/>
      <c r="E670" s="268"/>
      <c r="F670" s="268"/>
      <c r="G670" s="268"/>
      <c r="H670" s="268"/>
      <c r="I670" s="268"/>
      <c r="J670" s="268"/>
      <c r="K670" s="268"/>
    </row>
    <row r="671" spans="4:11" ht="15.75" customHeight="1" x14ac:dyDescent="0.35">
      <c r="D671" s="268"/>
      <c r="E671" s="268"/>
      <c r="F671" s="268"/>
      <c r="G671" s="268"/>
      <c r="H671" s="268"/>
      <c r="I671" s="268"/>
      <c r="J671" s="268"/>
      <c r="K671" s="268"/>
    </row>
    <row r="672" spans="4:11" ht="15.75" customHeight="1" x14ac:dyDescent="0.35">
      <c r="D672" s="268"/>
      <c r="E672" s="268"/>
      <c r="F672" s="268"/>
      <c r="G672" s="268"/>
      <c r="H672" s="268"/>
      <c r="I672" s="268"/>
      <c r="J672" s="268"/>
      <c r="K672" s="268"/>
    </row>
    <row r="673" spans="4:11" ht="15.75" customHeight="1" x14ac:dyDescent="0.35">
      <c r="D673" s="268"/>
      <c r="E673" s="268"/>
      <c r="F673" s="268"/>
      <c r="G673" s="268"/>
      <c r="H673" s="268"/>
      <c r="I673" s="268"/>
      <c r="J673" s="268"/>
      <c r="K673" s="268"/>
    </row>
    <row r="674" spans="4:11" ht="15.75" customHeight="1" x14ac:dyDescent="0.35">
      <c r="D674" s="268"/>
      <c r="E674" s="268"/>
      <c r="F674" s="268"/>
      <c r="G674" s="268"/>
      <c r="H674" s="268"/>
      <c r="I674" s="268"/>
      <c r="J674" s="268"/>
      <c r="K674" s="268"/>
    </row>
    <row r="675" spans="4:11" ht="15.75" customHeight="1" x14ac:dyDescent="0.35">
      <c r="D675" s="268"/>
      <c r="E675" s="268"/>
      <c r="F675" s="268"/>
      <c r="G675" s="268"/>
      <c r="H675" s="268"/>
      <c r="I675" s="268"/>
      <c r="J675" s="268"/>
      <c r="K675" s="268"/>
    </row>
    <row r="676" spans="4:11" ht="15.75" customHeight="1" x14ac:dyDescent="0.35">
      <c r="D676" s="268"/>
      <c r="E676" s="268"/>
      <c r="F676" s="268"/>
      <c r="G676" s="268"/>
      <c r="H676" s="268"/>
      <c r="I676" s="268"/>
      <c r="J676" s="268"/>
      <c r="K676" s="268"/>
    </row>
    <row r="677" spans="4:11" ht="15.75" customHeight="1" x14ac:dyDescent="0.35">
      <c r="D677" s="268"/>
      <c r="E677" s="268"/>
      <c r="F677" s="268"/>
      <c r="G677" s="268"/>
      <c r="H677" s="268"/>
      <c r="I677" s="268"/>
      <c r="J677" s="268"/>
      <c r="K677" s="268"/>
    </row>
    <row r="678" spans="4:11" ht="15.75" customHeight="1" x14ac:dyDescent="0.35">
      <c r="D678" s="268"/>
      <c r="E678" s="268"/>
      <c r="F678" s="268"/>
      <c r="G678" s="268"/>
      <c r="H678" s="268"/>
      <c r="I678" s="268"/>
      <c r="J678" s="268"/>
      <c r="K678" s="268"/>
    </row>
    <row r="679" spans="4:11" ht="15.75" customHeight="1" x14ac:dyDescent="0.35">
      <c r="D679" s="268"/>
      <c r="E679" s="268"/>
      <c r="F679" s="268"/>
      <c r="G679" s="268"/>
      <c r="H679" s="268"/>
      <c r="I679" s="268"/>
      <c r="J679" s="268"/>
      <c r="K679" s="268"/>
    </row>
    <row r="680" spans="4:11" ht="15.75" customHeight="1" x14ac:dyDescent="0.35">
      <c r="D680" s="268"/>
      <c r="E680" s="268"/>
      <c r="F680" s="268"/>
      <c r="G680" s="268"/>
      <c r="H680" s="268"/>
      <c r="I680" s="268"/>
      <c r="J680" s="268"/>
      <c r="K680" s="268"/>
    </row>
    <row r="681" spans="4:11" ht="15.75" customHeight="1" x14ac:dyDescent="0.35">
      <c r="D681" s="268"/>
      <c r="E681" s="268"/>
      <c r="F681" s="268"/>
      <c r="G681" s="268"/>
      <c r="H681" s="268"/>
      <c r="I681" s="268"/>
      <c r="J681" s="268"/>
      <c r="K681" s="268"/>
    </row>
    <row r="682" spans="4:11" ht="15.75" customHeight="1" x14ac:dyDescent="0.35">
      <c r="D682" s="268"/>
      <c r="E682" s="268"/>
      <c r="F682" s="268"/>
      <c r="G682" s="268"/>
      <c r="H682" s="268"/>
      <c r="I682" s="268"/>
      <c r="J682" s="268"/>
      <c r="K682" s="268"/>
    </row>
    <row r="683" spans="4:11" ht="15.75" customHeight="1" x14ac:dyDescent="0.35">
      <c r="D683" s="268"/>
      <c r="E683" s="268"/>
      <c r="F683" s="268"/>
      <c r="G683" s="268"/>
      <c r="H683" s="268"/>
      <c r="I683" s="268"/>
      <c r="J683" s="268"/>
      <c r="K683" s="268"/>
    </row>
    <row r="684" spans="4:11" ht="15.75" customHeight="1" x14ac:dyDescent="0.35">
      <c r="D684" s="268"/>
      <c r="E684" s="268"/>
      <c r="F684" s="268"/>
      <c r="G684" s="268"/>
      <c r="H684" s="268"/>
      <c r="I684" s="268"/>
      <c r="J684" s="268"/>
      <c r="K684" s="268"/>
    </row>
    <row r="685" spans="4:11" ht="15.75" customHeight="1" x14ac:dyDescent="0.35">
      <c r="D685" s="268"/>
      <c r="E685" s="268"/>
      <c r="F685" s="268"/>
      <c r="G685" s="268"/>
      <c r="H685" s="268"/>
      <c r="I685" s="268"/>
      <c r="J685" s="268"/>
      <c r="K685" s="268"/>
    </row>
    <row r="686" spans="4:11" ht="15.75" customHeight="1" x14ac:dyDescent="0.35">
      <c r="D686" s="268"/>
      <c r="E686" s="268"/>
      <c r="F686" s="268"/>
      <c r="G686" s="268"/>
      <c r="H686" s="268"/>
      <c r="I686" s="268"/>
      <c r="J686" s="268"/>
      <c r="K686" s="268"/>
    </row>
    <row r="687" spans="4:11" ht="15.75" customHeight="1" x14ac:dyDescent="0.35">
      <c r="D687" s="268"/>
      <c r="E687" s="268"/>
      <c r="F687" s="268"/>
      <c r="G687" s="268"/>
      <c r="H687" s="268"/>
      <c r="I687" s="268"/>
      <c r="J687" s="268"/>
      <c r="K687" s="268"/>
    </row>
    <row r="688" spans="4:11" ht="15.75" customHeight="1" x14ac:dyDescent="0.35">
      <c r="D688" s="268"/>
      <c r="E688" s="268"/>
      <c r="F688" s="268"/>
      <c r="G688" s="268"/>
      <c r="H688" s="268"/>
      <c r="I688" s="268"/>
      <c r="J688" s="268"/>
      <c r="K688" s="268"/>
    </row>
    <row r="689" spans="4:11" ht="15.75" customHeight="1" x14ac:dyDescent="0.35">
      <c r="D689" s="268"/>
      <c r="E689" s="268"/>
      <c r="F689" s="268"/>
      <c r="G689" s="268"/>
      <c r="H689" s="268"/>
      <c r="I689" s="268"/>
      <c r="J689" s="268"/>
      <c r="K689" s="268"/>
    </row>
    <row r="690" spans="4:11" ht="15.75" customHeight="1" x14ac:dyDescent="0.35">
      <c r="D690" s="268"/>
      <c r="E690" s="268"/>
      <c r="F690" s="268"/>
      <c r="G690" s="268"/>
      <c r="H690" s="268"/>
      <c r="I690" s="268"/>
      <c r="J690" s="268"/>
      <c r="K690" s="268"/>
    </row>
    <row r="691" spans="4:11" ht="15.75" customHeight="1" x14ac:dyDescent="0.35">
      <c r="D691" s="268"/>
      <c r="E691" s="268"/>
      <c r="F691" s="268"/>
      <c r="G691" s="268"/>
      <c r="H691" s="268"/>
      <c r="I691" s="268"/>
      <c r="J691" s="268"/>
      <c r="K691" s="268"/>
    </row>
    <row r="692" spans="4:11" ht="15.75" customHeight="1" x14ac:dyDescent="0.35">
      <c r="D692" s="268"/>
      <c r="E692" s="268"/>
      <c r="F692" s="268"/>
      <c r="G692" s="268"/>
      <c r="H692" s="268"/>
      <c r="I692" s="268"/>
      <c r="J692" s="268"/>
      <c r="K692" s="268"/>
    </row>
    <row r="693" spans="4:11" ht="15.75" customHeight="1" x14ac:dyDescent="0.35">
      <c r="D693" s="268"/>
      <c r="E693" s="268"/>
      <c r="F693" s="268"/>
      <c r="G693" s="268"/>
      <c r="H693" s="268"/>
      <c r="I693" s="268"/>
      <c r="J693" s="268"/>
      <c r="K693" s="268"/>
    </row>
    <row r="694" spans="4:11" ht="15.75" customHeight="1" x14ac:dyDescent="0.35">
      <c r="D694" s="268"/>
      <c r="E694" s="268"/>
      <c r="F694" s="268"/>
      <c r="G694" s="268"/>
      <c r="H694" s="268"/>
      <c r="I694" s="268"/>
      <c r="J694" s="268"/>
      <c r="K694" s="268"/>
    </row>
    <row r="695" spans="4:11" ht="15.75" customHeight="1" x14ac:dyDescent="0.35">
      <c r="D695" s="268"/>
      <c r="E695" s="268"/>
      <c r="F695" s="268"/>
      <c r="G695" s="268"/>
      <c r="H695" s="268"/>
      <c r="I695" s="268"/>
      <c r="J695" s="268"/>
      <c r="K695" s="268"/>
    </row>
    <row r="696" spans="4:11" ht="15.75" customHeight="1" x14ac:dyDescent="0.35">
      <c r="D696" s="268"/>
      <c r="E696" s="268"/>
      <c r="F696" s="268"/>
      <c r="G696" s="268"/>
      <c r="H696" s="268"/>
      <c r="I696" s="268"/>
      <c r="J696" s="268"/>
      <c r="K696" s="268"/>
    </row>
    <row r="697" spans="4:11" ht="15.75" customHeight="1" x14ac:dyDescent="0.35">
      <c r="D697" s="268"/>
      <c r="E697" s="268"/>
      <c r="F697" s="268"/>
      <c r="G697" s="268"/>
      <c r="H697" s="268"/>
      <c r="I697" s="268"/>
      <c r="J697" s="268"/>
      <c r="K697" s="268"/>
    </row>
    <row r="698" spans="4:11" ht="15.75" customHeight="1" x14ac:dyDescent="0.35">
      <c r="D698" s="268"/>
      <c r="E698" s="268"/>
      <c r="F698" s="268"/>
      <c r="G698" s="268"/>
      <c r="H698" s="268"/>
      <c r="I698" s="268"/>
      <c r="J698" s="268"/>
      <c r="K698" s="268"/>
    </row>
    <row r="699" spans="4:11" ht="15.75" customHeight="1" x14ac:dyDescent="0.35">
      <c r="D699" s="268"/>
      <c r="E699" s="268"/>
      <c r="F699" s="268"/>
      <c r="G699" s="268"/>
      <c r="H699" s="268"/>
      <c r="I699" s="268"/>
      <c r="J699" s="268"/>
      <c r="K699" s="268"/>
    </row>
    <row r="700" spans="4:11" ht="15.75" customHeight="1" x14ac:dyDescent="0.35">
      <c r="D700" s="268"/>
      <c r="E700" s="268"/>
      <c r="F700" s="268"/>
      <c r="G700" s="268"/>
      <c r="H700" s="268"/>
      <c r="I700" s="268"/>
      <c r="J700" s="268"/>
      <c r="K700" s="268"/>
    </row>
    <row r="701" spans="4:11" ht="15.75" customHeight="1" x14ac:dyDescent="0.35">
      <c r="D701" s="268"/>
      <c r="E701" s="268"/>
      <c r="F701" s="268"/>
      <c r="G701" s="268"/>
      <c r="H701" s="268"/>
      <c r="I701" s="268"/>
      <c r="J701" s="268"/>
      <c r="K701" s="268"/>
    </row>
    <row r="702" spans="4:11" ht="15.75" customHeight="1" x14ac:dyDescent="0.35">
      <c r="D702" s="268"/>
      <c r="E702" s="268"/>
      <c r="F702" s="268"/>
      <c r="G702" s="268"/>
      <c r="H702" s="268"/>
      <c r="I702" s="268"/>
      <c r="J702" s="268"/>
      <c r="K702" s="268"/>
    </row>
    <row r="703" spans="4:11" ht="15.75" customHeight="1" x14ac:dyDescent="0.35">
      <c r="D703" s="268"/>
      <c r="E703" s="268"/>
      <c r="F703" s="268"/>
      <c r="G703" s="268"/>
      <c r="H703" s="268"/>
      <c r="I703" s="268"/>
      <c r="J703" s="268"/>
      <c r="K703" s="268"/>
    </row>
    <row r="704" spans="4:11" ht="15.75" customHeight="1" x14ac:dyDescent="0.35">
      <c r="D704" s="268"/>
      <c r="E704" s="268"/>
      <c r="F704" s="268"/>
      <c r="G704" s="268"/>
      <c r="H704" s="268"/>
      <c r="I704" s="268"/>
      <c r="J704" s="268"/>
      <c r="K704" s="268"/>
    </row>
    <row r="705" spans="4:11" ht="15.75" customHeight="1" x14ac:dyDescent="0.35">
      <c r="D705" s="268"/>
      <c r="E705" s="268"/>
      <c r="F705" s="268"/>
      <c r="G705" s="268"/>
      <c r="H705" s="268"/>
      <c r="I705" s="268"/>
      <c r="J705" s="268"/>
      <c r="K705" s="268"/>
    </row>
    <row r="706" spans="4:11" ht="15.75" customHeight="1" x14ac:dyDescent="0.35">
      <c r="D706" s="268"/>
      <c r="E706" s="268"/>
      <c r="F706" s="268"/>
      <c r="G706" s="268"/>
      <c r="H706" s="268"/>
      <c r="I706" s="268"/>
      <c r="J706" s="268"/>
      <c r="K706" s="268"/>
    </row>
    <row r="707" spans="4:11" ht="15.75" customHeight="1" x14ac:dyDescent="0.35">
      <c r="D707" s="268"/>
      <c r="E707" s="268"/>
      <c r="F707" s="268"/>
      <c r="G707" s="268"/>
      <c r="H707" s="268"/>
      <c r="I707" s="268"/>
      <c r="J707" s="268"/>
      <c r="K707" s="268"/>
    </row>
    <row r="708" spans="4:11" ht="15.75" customHeight="1" x14ac:dyDescent="0.35">
      <c r="D708" s="268"/>
      <c r="E708" s="268"/>
      <c r="F708" s="268"/>
      <c r="G708" s="268"/>
      <c r="H708" s="268"/>
      <c r="I708" s="268"/>
      <c r="J708" s="268"/>
      <c r="K708" s="268"/>
    </row>
    <row r="709" spans="4:11" ht="15.75" customHeight="1" x14ac:dyDescent="0.35">
      <c r="D709" s="268"/>
      <c r="E709" s="268"/>
      <c r="F709" s="268"/>
      <c r="G709" s="268"/>
      <c r="H709" s="268"/>
      <c r="I709" s="268"/>
      <c r="J709" s="268"/>
      <c r="K709" s="268"/>
    </row>
    <row r="710" spans="4:11" ht="15.75" customHeight="1" x14ac:dyDescent="0.35">
      <c r="D710" s="268"/>
      <c r="E710" s="268"/>
      <c r="F710" s="268"/>
      <c r="G710" s="268"/>
      <c r="H710" s="268"/>
      <c r="I710" s="268"/>
      <c r="J710" s="268"/>
      <c r="K710" s="268"/>
    </row>
    <row r="711" spans="4:11" ht="15.75" customHeight="1" x14ac:dyDescent="0.35">
      <c r="D711" s="268"/>
      <c r="E711" s="268"/>
      <c r="F711" s="268"/>
      <c r="G711" s="268"/>
      <c r="H711" s="268"/>
      <c r="I711" s="268"/>
      <c r="J711" s="268"/>
      <c r="K711" s="268"/>
    </row>
    <row r="712" spans="4:11" ht="15.75" customHeight="1" x14ac:dyDescent="0.35">
      <c r="D712" s="268"/>
      <c r="E712" s="268"/>
      <c r="F712" s="268"/>
      <c r="G712" s="268"/>
      <c r="H712" s="268"/>
      <c r="I712" s="268"/>
      <c r="J712" s="268"/>
      <c r="K712" s="268"/>
    </row>
    <row r="713" spans="4:11" ht="15.75" customHeight="1" x14ac:dyDescent="0.35">
      <c r="D713" s="268"/>
      <c r="E713" s="268"/>
      <c r="F713" s="268"/>
      <c r="G713" s="268"/>
      <c r="H713" s="268"/>
      <c r="I713" s="268"/>
      <c r="J713" s="268"/>
      <c r="K713" s="268"/>
    </row>
    <row r="714" spans="4:11" ht="15.75" customHeight="1" x14ac:dyDescent="0.35">
      <c r="D714" s="268"/>
      <c r="E714" s="268"/>
      <c r="F714" s="268"/>
      <c r="G714" s="268"/>
      <c r="H714" s="268"/>
      <c r="I714" s="268"/>
      <c r="J714" s="268"/>
      <c r="K714" s="268"/>
    </row>
    <row r="715" spans="4:11" ht="15.75" customHeight="1" x14ac:dyDescent="0.35">
      <c r="D715" s="268"/>
      <c r="E715" s="268"/>
      <c r="F715" s="268"/>
      <c r="G715" s="268"/>
      <c r="H715" s="268"/>
      <c r="I715" s="268"/>
      <c r="J715" s="268"/>
      <c r="K715" s="268"/>
    </row>
    <row r="716" spans="4:11" ht="15.75" customHeight="1" x14ac:dyDescent="0.35">
      <c r="D716" s="268"/>
      <c r="E716" s="268"/>
      <c r="F716" s="268"/>
      <c r="G716" s="268"/>
      <c r="H716" s="268"/>
      <c r="I716" s="268"/>
      <c r="J716" s="268"/>
      <c r="K716" s="268"/>
    </row>
    <row r="717" spans="4:11" ht="15.75" customHeight="1" x14ac:dyDescent="0.35">
      <c r="D717" s="268"/>
      <c r="E717" s="268"/>
      <c r="F717" s="268"/>
      <c r="G717" s="268"/>
      <c r="H717" s="268"/>
      <c r="I717" s="268"/>
      <c r="J717" s="268"/>
      <c r="K717" s="268"/>
    </row>
    <row r="718" spans="4:11" ht="15.75" customHeight="1" x14ac:dyDescent="0.35">
      <c r="D718" s="268"/>
      <c r="E718" s="268"/>
      <c r="F718" s="268"/>
      <c r="G718" s="268"/>
      <c r="H718" s="268"/>
      <c r="I718" s="268"/>
      <c r="J718" s="268"/>
      <c r="K718" s="268"/>
    </row>
    <row r="719" spans="4:11" ht="15.75" customHeight="1" x14ac:dyDescent="0.35">
      <c r="D719" s="268"/>
      <c r="E719" s="268"/>
      <c r="F719" s="268"/>
      <c r="G719" s="268"/>
      <c r="H719" s="268"/>
      <c r="I719" s="268"/>
      <c r="J719" s="268"/>
      <c r="K719" s="268"/>
    </row>
    <row r="720" spans="4:11" ht="15.75" customHeight="1" x14ac:dyDescent="0.35">
      <c r="D720" s="268"/>
      <c r="E720" s="268"/>
      <c r="F720" s="268"/>
      <c r="G720" s="268"/>
      <c r="H720" s="268"/>
      <c r="I720" s="268"/>
      <c r="J720" s="268"/>
      <c r="K720" s="268"/>
    </row>
    <row r="721" spans="4:11" ht="15.75" customHeight="1" x14ac:dyDescent="0.35">
      <c r="D721" s="268"/>
      <c r="E721" s="268"/>
      <c r="F721" s="268"/>
      <c r="G721" s="268"/>
      <c r="H721" s="268"/>
      <c r="I721" s="268"/>
      <c r="J721" s="268"/>
      <c r="K721" s="268"/>
    </row>
    <row r="722" spans="4:11" ht="15.75" customHeight="1" x14ac:dyDescent="0.35">
      <c r="D722" s="268"/>
      <c r="E722" s="268"/>
      <c r="F722" s="268"/>
      <c r="G722" s="268"/>
      <c r="H722" s="268"/>
      <c r="I722" s="268"/>
      <c r="J722" s="268"/>
      <c r="K722" s="268"/>
    </row>
    <row r="723" spans="4:11" ht="15.75" customHeight="1" x14ac:dyDescent="0.35">
      <c r="D723" s="268"/>
      <c r="E723" s="268"/>
      <c r="F723" s="268"/>
      <c r="G723" s="268"/>
      <c r="H723" s="268"/>
      <c r="I723" s="268"/>
      <c r="J723" s="268"/>
      <c r="K723" s="268"/>
    </row>
    <row r="724" spans="4:11" ht="15.75" customHeight="1" x14ac:dyDescent="0.35">
      <c r="D724" s="268"/>
      <c r="E724" s="268"/>
      <c r="F724" s="268"/>
      <c r="G724" s="268"/>
      <c r="H724" s="268"/>
      <c r="I724" s="268"/>
      <c r="J724" s="268"/>
      <c r="K724" s="268"/>
    </row>
    <row r="725" spans="4:11" ht="15.75" customHeight="1" x14ac:dyDescent="0.35">
      <c r="D725" s="268"/>
      <c r="E725" s="268"/>
      <c r="F725" s="268"/>
      <c r="G725" s="268"/>
      <c r="H725" s="268"/>
      <c r="I725" s="268"/>
      <c r="J725" s="268"/>
      <c r="K725" s="268"/>
    </row>
    <row r="726" spans="4:11" ht="15.75" customHeight="1" x14ac:dyDescent="0.35">
      <c r="D726" s="268"/>
      <c r="E726" s="268"/>
      <c r="F726" s="268"/>
      <c r="G726" s="268"/>
      <c r="H726" s="268"/>
      <c r="I726" s="268"/>
      <c r="J726" s="268"/>
      <c r="K726" s="268"/>
    </row>
    <row r="727" spans="4:11" ht="15.75" customHeight="1" x14ac:dyDescent="0.35">
      <c r="D727" s="268"/>
      <c r="E727" s="268"/>
      <c r="F727" s="268"/>
      <c r="G727" s="268"/>
      <c r="H727" s="268"/>
      <c r="I727" s="268"/>
      <c r="J727" s="268"/>
      <c r="K727" s="268"/>
    </row>
    <row r="728" spans="4:11" ht="15.75" customHeight="1" x14ac:dyDescent="0.35">
      <c r="D728" s="268"/>
      <c r="E728" s="268"/>
      <c r="F728" s="268"/>
      <c r="G728" s="268"/>
      <c r="H728" s="268"/>
      <c r="I728" s="268"/>
      <c r="J728" s="268"/>
      <c r="K728" s="268"/>
    </row>
    <row r="729" spans="4:11" ht="15.75" customHeight="1" x14ac:dyDescent="0.35">
      <c r="D729" s="268"/>
      <c r="E729" s="268"/>
      <c r="F729" s="268"/>
      <c r="G729" s="268"/>
      <c r="H729" s="268"/>
      <c r="I729" s="268"/>
      <c r="J729" s="268"/>
      <c r="K729" s="268"/>
    </row>
    <row r="730" spans="4:11" ht="15.75" customHeight="1" x14ac:dyDescent="0.35">
      <c r="D730" s="268"/>
      <c r="E730" s="268"/>
      <c r="F730" s="268"/>
      <c r="G730" s="268"/>
      <c r="H730" s="268"/>
      <c r="I730" s="268"/>
      <c r="J730" s="268"/>
      <c r="K730" s="268"/>
    </row>
    <row r="731" spans="4:11" ht="15.75" customHeight="1" x14ac:dyDescent="0.35">
      <c r="D731" s="268"/>
      <c r="E731" s="268"/>
      <c r="F731" s="268"/>
      <c r="G731" s="268"/>
      <c r="H731" s="268"/>
      <c r="I731" s="268"/>
      <c r="J731" s="268"/>
      <c r="K731" s="268"/>
    </row>
    <row r="732" spans="4:11" ht="15.75" customHeight="1" x14ac:dyDescent="0.35">
      <c r="D732" s="268"/>
      <c r="E732" s="268"/>
      <c r="F732" s="268"/>
      <c r="G732" s="268"/>
      <c r="H732" s="268"/>
      <c r="I732" s="268"/>
      <c r="J732" s="268"/>
      <c r="K732" s="268"/>
    </row>
    <row r="733" spans="4:11" ht="15.75" customHeight="1" x14ac:dyDescent="0.35">
      <c r="D733" s="268"/>
      <c r="E733" s="268"/>
      <c r="F733" s="268"/>
      <c r="G733" s="268"/>
      <c r="H733" s="268"/>
      <c r="I733" s="268"/>
      <c r="J733" s="268"/>
      <c r="K733" s="268"/>
    </row>
    <row r="734" spans="4:11" ht="15.75" customHeight="1" x14ac:dyDescent="0.35">
      <c r="D734" s="268"/>
      <c r="E734" s="268"/>
      <c r="F734" s="268"/>
      <c r="G734" s="268"/>
      <c r="H734" s="268"/>
      <c r="I734" s="268"/>
      <c r="J734" s="268"/>
      <c r="K734" s="268"/>
    </row>
    <row r="735" spans="4:11" ht="15.75" customHeight="1" x14ac:dyDescent="0.35">
      <c r="D735" s="268"/>
      <c r="E735" s="268"/>
      <c r="F735" s="268"/>
      <c r="G735" s="268"/>
      <c r="H735" s="268"/>
      <c r="I735" s="268"/>
      <c r="J735" s="268"/>
      <c r="K735" s="268"/>
    </row>
    <row r="736" spans="4:11" ht="15.75" customHeight="1" x14ac:dyDescent="0.35">
      <c r="D736" s="268"/>
      <c r="E736" s="268"/>
      <c r="F736" s="268"/>
      <c r="G736" s="268"/>
      <c r="H736" s="268"/>
      <c r="I736" s="268"/>
      <c r="J736" s="268"/>
      <c r="K736" s="268"/>
    </row>
    <row r="737" spans="4:11" ht="15.75" customHeight="1" x14ac:dyDescent="0.35">
      <c r="D737" s="268"/>
      <c r="E737" s="268"/>
      <c r="F737" s="268"/>
      <c r="G737" s="268"/>
      <c r="H737" s="268"/>
      <c r="I737" s="268"/>
      <c r="J737" s="268"/>
      <c r="K737" s="268"/>
    </row>
    <row r="738" spans="4:11" ht="15.75" customHeight="1" x14ac:dyDescent="0.35">
      <c r="D738" s="268"/>
      <c r="E738" s="268"/>
      <c r="F738" s="268"/>
      <c r="G738" s="268"/>
      <c r="H738" s="268"/>
      <c r="I738" s="268"/>
      <c r="J738" s="268"/>
      <c r="K738" s="268"/>
    </row>
    <row r="739" spans="4:11" ht="15.75" customHeight="1" x14ac:dyDescent="0.35">
      <c r="D739" s="268"/>
      <c r="E739" s="268"/>
      <c r="F739" s="268"/>
      <c r="G739" s="268"/>
      <c r="H739" s="268"/>
      <c r="I739" s="268"/>
      <c r="J739" s="268"/>
      <c r="K739" s="268"/>
    </row>
    <row r="740" spans="4:11" ht="15.75" customHeight="1" x14ac:dyDescent="0.35">
      <c r="D740" s="268"/>
      <c r="E740" s="268"/>
      <c r="F740" s="268"/>
      <c r="G740" s="268"/>
      <c r="H740" s="268"/>
      <c r="I740" s="268"/>
      <c r="J740" s="268"/>
      <c r="K740" s="268"/>
    </row>
    <row r="741" spans="4:11" ht="15.75" customHeight="1" x14ac:dyDescent="0.35">
      <c r="D741" s="268"/>
      <c r="E741" s="268"/>
      <c r="F741" s="268"/>
      <c r="G741" s="268"/>
      <c r="H741" s="268"/>
      <c r="I741" s="268"/>
      <c r="J741" s="268"/>
      <c r="K741" s="268"/>
    </row>
    <row r="742" spans="4:11" ht="15.75" customHeight="1" x14ac:dyDescent="0.35">
      <c r="D742" s="268"/>
      <c r="E742" s="268"/>
      <c r="F742" s="268"/>
      <c r="G742" s="268"/>
      <c r="H742" s="268"/>
      <c r="I742" s="268"/>
      <c r="J742" s="268"/>
      <c r="K742" s="268"/>
    </row>
    <row r="743" spans="4:11" ht="15.75" customHeight="1" x14ac:dyDescent="0.35">
      <c r="D743" s="268"/>
      <c r="E743" s="268"/>
      <c r="F743" s="268"/>
      <c r="G743" s="268"/>
      <c r="H743" s="268"/>
      <c r="I743" s="268"/>
      <c r="J743" s="268"/>
      <c r="K743" s="268"/>
    </row>
    <row r="744" spans="4:11" ht="15.75" customHeight="1" x14ac:dyDescent="0.35">
      <c r="D744" s="268"/>
      <c r="E744" s="268"/>
      <c r="F744" s="268"/>
      <c r="G744" s="268"/>
      <c r="H744" s="268"/>
      <c r="I744" s="268"/>
      <c r="J744" s="268"/>
      <c r="K744" s="268"/>
    </row>
    <row r="745" spans="4:11" ht="15.75" customHeight="1" x14ac:dyDescent="0.35">
      <c r="D745" s="268"/>
      <c r="E745" s="268"/>
      <c r="F745" s="268"/>
      <c r="G745" s="268"/>
      <c r="H745" s="268"/>
      <c r="I745" s="268"/>
      <c r="J745" s="268"/>
      <c r="K745" s="268"/>
    </row>
    <row r="746" spans="4:11" ht="15.75" customHeight="1" x14ac:dyDescent="0.35">
      <c r="D746" s="268"/>
      <c r="E746" s="268"/>
      <c r="F746" s="268"/>
      <c r="G746" s="268"/>
      <c r="H746" s="268"/>
      <c r="I746" s="268"/>
      <c r="J746" s="268"/>
      <c r="K746" s="268"/>
    </row>
    <row r="747" spans="4:11" ht="15.75" customHeight="1" x14ac:dyDescent="0.35">
      <c r="D747" s="268"/>
      <c r="E747" s="268"/>
      <c r="F747" s="268"/>
      <c r="G747" s="268"/>
      <c r="H747" s="268"/>
      <c r="I747" s="268"/>
      <c r="J747" s="268"/>
      <c r="K747" s="268"/>
    </row>
    <row r="748" spans="4:11" ht="15.75" customHeight="1" x14ac:dyDescent="0.35">
      <c r="D748" s="268"/>
      <c r="E748" s="268"/>
      <c r="F748" s="268"/>
      <c r="G748" s="268"/>
      <c r="H748" s="268"/>
      <c r="I748" s="268"/>
      <c r="J748" s="268"/>
      <c r="K748" s="268"/>
    </row>
    <row r="749" spans="4:11" ht="15.75" customHeight="1" x14ac:dyDescent="0.35">
      <c r="D749" s="268"/>
      <c r="E749" s="268"/>
      <c r="F749" s="268"/>
      <c r="G749" s="268"/>
      <c r="H749" s="268"/>
      <c r="I749" s="268"/>
      <c r="J749" s="268"/>
      <c r="K749" s="268"/>
    </row>
    <row r="750" spans="4:11" ht="15.75" customHeight="1" x14ac:dyDescent="0.35">
      <c r="D750" s="268"/>
      <c r="E750" s="268"/>
      <c r="F750" s="268"/>
      <c r="G750" s="268"/>
      <c r="H750" s="268"/>
      <c r="I750" s="268"/>
      <c r="J750" s="268"/>
      <c r="K750" s="268"/>
    </row>
    <row r="751" spans="4:11" ht="15.75" customHeight="1" x14ac:dyDescent="0.35">
      <c r="D751" s="268"/>
      <c r="E751" s="268"/>
      <c r="F751" s="268"/>
      <c r="G751" s="268"/>
      <c r="H751" s="268"/>
      <c r="I751" s="268"/>
      <c r="J751" s="268"/>
      <c r="K751" s="268"/>
    </row>
    <row r="752" spans="4:11" ht="15.75" customHeight="1" x14ac:dyDescent="0.35">
      <c r="D752" s="268"/>
      <c r="E752" s="268"/>
      <c r="F752" s="268"/>
      <c r="G752" s="268"/>
      <c r="H752" s="268"/>
      <c r="I752" s="268"/>
      <c r="J752" s="268"/>
      <c r="K752" s="268"/>
    </row>
    <row r="753" spans="4:11" ht="15.75" customHeight="1" x14ac:dyDescent="0.35">
      <c r="D753" s="268"/>
      <c r="E753" s="268"/>
      <c r="F753" s="268"/>
      <c r="G753" s="268"/>
      <c r="H753" s="268"/>
      <c r="I753" s="268"/>
      <c r="J753" s="268"/>
      <c r="K753" s="268"/>
    </row>
    <row r="754" spans="4:11" ht="15.75" customHeight="1" x14ac:dyDescent="0.35">
      <c r="D754" s="268"/>
      <c r="E754" s="268"/>
      <c r="F754" s="268"/>
      <c r="G754" s="268"/>
      <c r="H754" s="268"/>
      <c r="I754" s="268"/>
      <c r="J754" s="268"/>
      <c r="K754" s="268"/>
    </row>
    <row r="755" spans="4:11" ht="15.75" customHeight="1" x14ac:dyDescent="0.35">
      <c r="D755" s="268"/>
      <c r="E755" s="268"/>
      <c r="F755" s="268"/>
      <c r="G755" s="268"/>
      <c r="H755" s="268"/>
      <c r="I755" s="268"/>
      <c r="J755" s="268"/>
      <c r="K755" s="268"/>
    </row>
    <row r="756" spans="4:11" ht="15.75" customHeight="1" x14ac:dyDescent="0.35">
      <c r="D756" s="268"/>
      <c r="E756" s="268"/>
      <c r="F756" s="268"/>
      <c r="G756" s="268"/>
      <c r="H756" s="268"/>
      <c r="I756" s="268"/>
      <c r="J756" s="268"/>
      <c r="K756" s="268"/>
    </row>
    <row r="757" spans="4:11" ht="15.75" customHeight="1" x14ac:dyDescent="0.35">
      <c r="D757" s="268"/>
      <c r="E757" s="268"/>
      <c r="F757" s="268"/>
      <c r="G757" s="268"/>
      <c r="H757" s="268"/>
      <c r="I757" s="268"/>
      <c r="J757" s="268"/>
      <c r="K757" s="268"/>
    </row>
    <row r="758" spans="4:11" ht="15.75" customHeight="1" x14ac:dyDescent="0.35">
      <c r="D758" s="268"/>
      <c r="E758" s="268"/>
      <c r="F758" s="268"/>
      <c r="G758" s="268"/>
      <c r="H758" s="268"/>
      <c r="I758" s="268"/>
      <c r="J758" s="268"/>
      <c r="K758" s="268"/>
    </row>
    <row r="759" spans="4:11" ht="15.75" customHeight="1" x14ac:dyDescent="0.35">
      <c r="D759" s="268"/>
      <c r="E759" s="268"/>
      <c r="F759" s="268"/>
      <c r="G759" s="268"/>
      <c r="H759" s="268"/>
      <c r="I759" s="268"/>
      <c r="J759" s="268"/>
      <c r="K759" s="268"/>
    </row>
    <row r="760" spans="4:11" ht="15.75" customHeight="1" x14ac:dyDescent="0.35">
      <c r="D760" s="268"/>
      <c r="E760" s="268"/>
      <c r="F760" s="268"/>
      <c r="G760" s="268"/>
      <c r="H760" s="268"/>
      <c r="I760" s="268"/>
      <c r="J760" s="268"/>
      <c r="K760" s="268"/>
    </row>
    <row r="761" spans="4:11" ht="15.75" customHeight="1" x14ac:dyDescent="0.35">
      <c r="D761" s="268"/>
      <c r="E761" s="268"/>
      <c r="F761" s="268"/>
      <c r="G761" s="268"/>
      <c r="H761" s="268"/>
      <c r="I761" s="268"/>
      <c r="J761" s="268"/>
      <c r="K761" s="268"/>
    </row>
    <row r="762" spans="4:11" ht="15.75" customHeight="1" x14ac:dyDescent="0.35">
      <c r="D762" s="268"/>
      <c r="E762" s="268"/>
      <c r="F762" s="268"/>
      <c r="G762" s="268"/>
      <c r="H762" s="268"/>
      <c r="I762" s="268"/>
      <c r="J762" s="268"/>
      <c r="K762" s="268"/>
    </row>
    <row r="763" spans="4:11" ht="15.75" customHeight="1" x14ac:dyDescent="0.35">
      <c r="D763" s="268"/>
      <c r="E763" s="268"/>
      <c r="F763" s="268"/>
      <c r="G763" s="268"/>
      <c r="H763" s="268"/>
      <c r="I763" s="268"/>
      <c r="J763" s="268"/>
      <c r="K763" s="268"/>
    </row>
    <row r="764" spans="4:11" ht="15.75" customHeight="1" x14ac:dyDescent="0.35">
      <c r="D764" s="268"/>
      <c r="E764" s="268"/>
      <c r="F764" s="268"/>
      <c r="G764" s="268"/>
      <c r="H764" s="268"/>
      <c r="I764" s="268"/>
      <c r="J764" s="268"/>
      <c r="K764" s="268"/>
    </row>
    <row r="765" spans="4:11" ht="15.75" customHeight="1" x14ac:dyDescent="0.35">
      <c r="D765" s="268"/>
      <c r="E765" s="268"/>
      <c r="F765" s="268"/>
      <c r="G765" s="268"/>
      <c r="H765" s="268"/>
      <c r="I765" s="268"/>
      <c r="J765" s="268"/>
      <c r="K765" s="268"/>
    </row>
    <row r="766" spans="4:11" ht="15.75" customHeight="1" x14ac:dyDescent="0.35">
      <c r="D766" s="268"/>
      <c r="E766" s="268"/>
      <c r="F766" s="268"/>
      <c r="G766" s="268"/>
      <c r="H766" s="268"/>
      <c r="I766" s="268"/>
      <c r="J766" s="268"/>
      <c r="K766" s="268"/>
    </row>
    <row r="767" spans="4:11" ht="15.75" customHeight="1" x14ac:dyDescent="0.35">
      <c r="D767" s="268"/>
      <c r="E767" s="268"/>
      <c r="F767" s="268"/>
      <c r="G767" s="268"/>
      <c r="H767" s="268"/>
      <c r="I767" s="268"/>
      <c r="J767" s="268"/>
      <c r="K767" s="268"/>
    </row>
    <row r="768" spans="4:11" ht="15.75" customHeight="1" x14ac:dyDescent="0.35">
      <c r="D768" s="268"/>
      <c r="E768" s="268"/>
      <c r="F768" s="268"/>
      <c r="G768" s="268"/>
      <c r="H768" s="268"/>
      <c r="I768" s="268"/>
      <c r="J768" s="268"/>
      <c r="K768" s="268"/>
    </row>
    <row r="769" spans="4:11" ht="15.75" customHeight="1" x14ac:dyDescent="0.35">
      <c r="D769" s="268"/>
      <c r="E769" s="268"/>
      <c r="F769" s="268"/>
      <c r="G769" s="268"/>
      <c r="H769" s="268"/>
      <c r="I769" s="268"/>
      <c r="J769" s="268"/>
      <c r="K769" s="268"/>
    </row>
    <row r="770" spans="4:11" ht="15.75" customHeight="1" x14ac:dyDescent="0.35">
      <c r="D770" s="268"/>
      <c r="E770" s="268"/>
      <c r="F770" s="268"/>
      <c r="G770" s="268"/>
      <c r="H770" s="268"/>
      <c r="I770" s="268"/>
      <c r="J770" s="268"/>
      <c r="K770" s="268"/>
    </row>
    <row r="771" spans="4:11" ht="15.75" customHeight="1" x14ac:dyDescent="0.35">
      <c r="D771" s="268"/>
      <c r="E771" s="268"/>
      <c r="F771" s="268"/>
      <c r="G771" s="268"/>
      <c r="H771" s="268"/>
      <c r="I771" s="268"/>
      <c r="J771" s="268"/>
      <c r="K771" s="268"/>
    </row>
    <row r="772" spans="4:11" ht="15.75" customHeight="1" x14ac:dyDescent="0.35">
      <c r="D772" s="268"/>
      <c r="E772" s="268"/>
      <c r="F772" s="268"/>
      <c r="G772" s="268"/>
      <c r="H772" s="268"/>
      <c r="I772" s="268"/>
      <c r="J772" s="268"/>
      <c r="K772" s="268"/>
    </row>
    <row r="773" spans="4:11" ht="15.75" customHeight="1" x14ac:dyDescent="0.35">
      <c r="D773" s="268"/>
      <c r="E773" s="268"/>
      <c r="F773" s="268"/>
      <c r="G773" s="268"/>
      <c r="H773" s="268"/>
      <c r="I773" s="268"/>
      <c r="J773" s="268"/>
      <c r="K773" s="268"/>
    </row>
    <row r="774" spans="4:11" ht="15.75" customHeight="1" x14ac:dyDescent="0.35">
      <c r="D774" s="268"/>
      <c r="E774" s="268"/>
      <c r="F774" s="268"/>
      <c r="G774" s="268"/>
      <c r="H774" s="268"/>
      <c r="I774" s="268"/>
      <c r="J774" s="268"/>
      <c r="K774" s="268"/>
    </row>
    <row r="775" spans="4:11" ht="15.75" customHeight="1" x14ac:dyDescent="0.35">
      <c r="D775" s="268"/>
      <c r="E775" s="268"/>
      <c r="F775" s="268"/>
      <c r="G775" s="268"/>
      <c r="H775" s="268"/>
      <c r="I775" s="268"/>
      <c r="J775" s="268"/>
      <c r="K775" s="268"/>
    </row>
    <row r="776" spans="4:11" ht="15.75" customHeight="1" x14ac:dyDescent="0.35">
      <c r="D776" s="268"/>
      <c r="E776" s="268"/>
      <c r="F776" s="268"/>
      <c r="G776" s="268"/>
      <c r="H776" s="268"/>
      <c r="I776" s="268"/>
      <c r="J776" s="268"/>
      <c r="K776" s="268"/>
    </row>
    <row r="777" spans="4:11" ht="15.75" customHeight="1" x14ac:dyDescent="0.35">
      <c r="D777" s="268"/>
      <c r="E777" s="268"/>
      <c r="F777" s="268"/>
      <c r="G777" s="268"/>
      <c r="H777" s="268"/>
      <c r="I777" s="268"/>
      <c r="J777" s="268"/>
      <c r="K777" s="268"/>
    </row>
    <row r="778" spans="4:11" ht="15.75" customHeight="1" x14ac:dyDescent="0.35">
      <c r="D778" s="268"/>
      <c r="E778" s="268"/>
      <c r="F778" s="268"/>
      <c r="G778" s="268"/>
      <c r="H778" s="268"/>
      <c r="I778" s="268"/>
      <c r="J778" s="268"/>
      <c r="K778" s="268"/>
    </row>
    <row r="779" spans="4:11" ht="15.75" customHeight="1" x14ac:dyDescent="0.35">
      <c r="D779" s="268"/>
      <c r="E779" s="268"/>
      <c r="F779" s="268"/>
      <c r="G779" s="268"/>
      <c r="H779" s="268"/>
      <c r="I779" s="268"/>
      <c r="J779" s="268"/>
      <c r="K779" s="268"/>
    </row>
    <row r="780" spans="4:11" ht="15.75" customHeight="1" x14ac:dyDescent="0.35">
      <c r="D780" s="268"/>
      <c r="E780" s="268"/>
      <c r="F780" s="268"/>
      <c r="G780" s="268"/>
      <c r="H780" s="268"/>
      <c r="I780" s="268"/>
      <c r="J780" s="268"/>
      <c r="K780" s="268"/>
    </row>
    <row r="781" spans="4:11" ht="15.75" customHeight="1" x14ac:dyDescent="0.35">
      <c r="D781" s="268"/>
      <c r="E781" s="268"/>
      <c r="F781" s="268"/>
      <c r="G781" s="268"/>
      <c r="H781" s="268"/>
      <c r="I781" s="268"/>
      <c r="J781" s="268"/>
      <c r="K781" s="268"/>
    </row>
    <row r="782" spans="4:11" ht="15.75" customHeight="1" x14ac:dyDescent="0.35">
      <c r="D782" s="268"/>
      <c r="E782" s="268"/>
      <c r="F782" s="268"/>
      <c r="G782" s="268"/>
      <c r="H782" s="268"/>
      <c r="I782" s="268"/>
      <c r="J782" s="268"/>
      <c r="K782" s="268"/>
    </row>
    <row r="783" spans="4:11" ht="15.75" customHeight="1" x14ac:dyDescent="0.35">
      <c r="D783" s="268"/>
      <c r="E783" s="268"/>
      <c r="F783" s="268"/>
      <c r="G783" s="268"/>
      <c r="H783" s="268"/>
      <c r="I783" s="268"/>
      <c r="J783" s="268"/>
      <c r="K783" s="268"/>
    </row>
    <row r="784" spans="4:11" ht="15.75" customHeight="1" x14ac:dyDescent="0.35">
      <c r="D784" s="268"/>
      <c r="E784" s="268"/>
      <c r="F784" s="268"/>
      <c r="G784" s="268"/>
      <c r="H784" s="268"/>
      <c r="I784" s="268"/>
      <c r="J784" s="268"/>
      <c r="K784" s="268"/>
    </row>
    <row r="785" spans="4:11" ht="15.75" customHeight="1" x14ac:dyDescent="0.35">
      <c r="D785" s="268"/>
      <c r="E785" s="268"/>
      <c r="F785" s="268"/>
      <c r="G785" s="268"/>
      <c r="H785" s="268"/>
      <c r="I785" s="268"/>
      <c r="J785" s="268"/>
      <c r="K785" s="268"/>
    </row>
    <row r="786" spans="4:11" ht="15.75" customHeight="1" x14ac:dyDescent="0.35">
      <c r="D786" s="268"/>
      <c r="E786" s="268"/>
      <c r="F786" s="268"/>
      <c r="G786" s="268"/>
      <c r="H786" s="268"/>
      <c r="I786" s="268"/>
      <c r="J786" s="268"/>
      <c r="K786" s="268"/>
    </row>
    <row r="787" spans="4:11" ht="15.75" customHeight="1" x14ac:dyDescent="0.35">
      <c r="D787" s="268"/>
      <c r="E787" s="268"/>
      <c r="F787" s="268"/>
      <c r="G787" s="268"/>
      <c r="H787" s="268"/>
      <c r="I787" s="268"/>
      <c r="J787" s="268"/>
      <c r="K787" s="268"/>
    </row>
    <row r="788" spans="4:11" ht="15.75" customHeight="1" x14ac:dyDescent="0.35">
      <c r="D788" s="268"/>
      <c r="E788" s="268"/>
      <c r="F788" s="268"/>
      <c r="G788" s="268"/>
      <c r="H788" s="268"/>
      <c r="I788" s="268"/>
      <c r="J788" s="268"/>
      <c r="K788" s="268"/>
    </row>
    <row r="789" spans="4:11" ht="15.75" customHeight="1" x14ac:dyDescent="0.35">
      <c r="D789" s="268"/>
      <c r="E789" s="268"/>
      <c r="F789" s="268"/>
      <c r="G789" s="268"/>
      <c r="H789" s="268"/>
      <c r="I789" s="268"/>
      <c r="J789" s="268"/>
      <c r="K789" s="268"/>
    </row>
    <row r="790" spans="4:11" ht="15.75" customHeight="1" x14ac:dyDescent="0.35">
      <c r="D790" s="268"/>
      <c r="E790" s="268"/>
      <c r="F790" s="268"/>
      <c r="G790" s="268"/>
      <c r="H790" s="268"/>
      <c r="I790" s="268"/>
      <c r="J790" s="268"/>
      <c r="K790" s="268"/>
    </row>
    <row r="791" spans="4:11" ht="15.75" customHeight="1" x14ac:dyDescent="0.35">
      <c r="D791" s="268"/>
      <c r="E791" s="268"/>
      <c r="F791" s="268"/>
      <c r="G791" s="268"/>
      <c r="H791" s="268"/>
      <c r="I791" s="268"/>
      <c r="J791" s="268"/>
      <c r="K791" s="268"/>
    </row>
    <row r="792" spans="4:11" ht="15.75" customHeight="1" x14ac:dyDescent="0.35">
      <c r="D792" s="268"/>
      <c r="E792" s="268"/>
      <c r="F792" s="268"/>
      <c r="G792" s="268"/>
      <c r="H792" s="268"/>
      <c r="I792" s="268"/>
      <c r="J792" s="268"/>
      <c r="K792" s="268"/>
    </row>
    <row r="793" spans="4:11" ht="15.75" customHeight="1" x14ac:dyDescent="0.35">
      <c r="D793" s="268"/>
      <c r="E793" s="268"/>
      <c r="F793" s="268"/>
      <c r="G793" s="268"/>
      <c r="H793" s="268"/>
      <c r="I793" s="268"/>
      <c r="J793" s="268"/>
      <c r="K793" s="268"/>
    </row>
    <row r="794" spans="4:11" ht="15.75" customHeight="1" x14ac:dyDescent="0.35">
      <c r="D794" s="268"/>
      <c r="E794" s="268"/>
      <c r="F794" s="268"/>
      <c r="G794" s="268"/>
      <c r="H794" s="268"/>
      <c r="I794" s="268"/>
      <c r="J794" s="268"/>
      <c r="K794" s="268"/>
    </row>
    <row r="795" spans="4:11" ht="15.75" customHeight="1" x14ac:dyDescent="0.35">
      <c r="D795" s="268"/>
      <c r="E795" s="268"/>
      <c r="F795" s="268"/>
      <c r="G795" s="268"/>
      <c r="H795" s="268"/>
      <c r="I795" s="268"/>
      <c r="J795" s="268"/>
      <c r="K795" s="268"/>
    </row>
    <row r="796" spans="4:11" ht="15.75" customHeight="1" x14ac:dyDescent="0.35">
      <c r="D796" s="268"/>
      <c r="E796" s="268"/>
      <c r="F796" s="268"/>
      <c r="G796" s="268"/>
      <c r="H796" s="268"/>
      <c r="I796" s="268"/>
      <c r="J796" s="268"/>
      <c r="K796" s="268"/>
    </row>
    <row r="797" spans="4:11" ht="15.75" customHeight="1" x14ac:dyDescent="0.35">
      <c r="D797" s="268"/>
      <c r="E797" s="268"/>
      <c r="F797" s="268"/>
      <c r="G797" s="268"/>
      <c r="H797" s="268"/>
      <c r="I797" s="268"/>
      <c r="J797" s="268"/>
      <c r="K797" s="268"/>
    </row>
    <row r="798" spans="4:11" ht="15.75" customHeight="1" x14ac:dyDescent="0.35">
      <c r="D798" s="268"/>
      <c r="E798" s="268"/>
      <c r="F798" s="268"/>
      <c r="G798" s="268"/>
      <c r="H798" s="268"/>
      <c r="I798" s="268"/>
      <c r="J798" s="268"/>
      <c r="K798" s="268"/>
    </row>
    <row r="799" spans="4:11" ht="15.75" customHeight="1" x14ac:dyDescent="0.35">
      <c r="D799" s="268"/>
      <c r="E799" s="268"/>
      <c r="F799" s="268"/>
      <c r="G799" s="268"/>
      <c r="H799" s="268"/>
      <c r="I799" s="268"/>
      <c r="J799" s="268"/>
      <c r="K799" s="268"/>
    </row>
    <row r="800" spans="4:11" ht="15.75" customHeight="1" x14ac:dyDescent="0.35">
      <c r="D800" s="268"/>
      <c r="E800" s="268"/>
      <c r="F800" s="268"/>
      <c r="G800" s="268"/>
      <c r="H800" s="268"/>
      <c r="I800" s="268"/>
      <c r="J800" s="268"/>
      <c r="K800" s="268"/>
    </row>
    <row r="801" spans="4:11" ht="15.75" customHeight="1" x14ac:dyDescent="0.35">
      <c r="D801" s="268"/>
      <c r="E801" s="268"/>
      <c r="F801" s="268"/>
      <c r="G801" s="268"/>
      <c r="H801" s="268"/>
      <c r="I801" s="268"/>
      <c r="J801" s="268"/>
      <c r="K801" s="268"/>
    </row>
    <row r="802" spans="4:11" ht="15.75" customHeight="1" x14ac:dyDescent="0.35">
      <c r="D802" s="268"/>
      <c r="E802" s="268"/>
      <c r="F802" s="268"/>
      <c r="G802" s="268"/>
      <c r="H802" s="268"/>
      <c r="I802" s="268"/>
      <c r="J802" s="268"/>
      <c r="K802" s="268"/>
    </row>
    <row r="803" spans="4:11" ht="15.75" customHeight="1" x14ac:dyDescent="0.35">
      <c r="D803" s="268"/>
      <c r="E803" s="268"/>
      <c r="F803" s="268"/>
      <c r="G803" s="268"/>
      <c r="H803" s="268"/>
      <c r="I803" s="268"/>
      <c r="J803" s="268"/>
      <c r="K803" s="268"/>
    </row>
    <row r="804" spans="4:11" ht="15.75" customHeight="1" x14ac:dyDescent="0.35">
      <c r="D804" s="268"/>
      <c r="E804" s="268"/>
      <c r="F804" s="268"/>
      <c r="G804" s="268"/>
      <c r="H804" s="268"/>
      <c r="I804" s="268"/>
      <c r="J804" s="268"/>
      <c r="K804" s="268"/>
    </row>
    <row r="805" spans="4:11" ht="15.75" customHeight="1" x14ac:dyDescent="0.35">
      <c r="D805" s="268"/>
      <c r="E805" s="268"/>
      <c r="F805" s="268"/>
      <c r="G805" s="268"/>
      <c r="H805" s="268"/>
      <c r="I805" s="268"/>
      <c r="J805" s="268"/>
      <c r="K805" s="268"/>
    </row>
    <row r="806" spans="4:11" ht="15.75" customHeight="1" x14ac:dyDescent="0.35">
      <c r="D806" s="268"/>
      <c r="E806" s="268"/>
      <c r="F806" s="268"/>
      <c r="G806" s="268"/>
      <c r="H806" s="268"/>
      <c r="I806" s="268"/>
      <c r="J806" s="268"/>
      <c r="K806" s="268"/>
    </row>
    <row r="807" spans="4:11" ht="15.75" customHeight="1" x14ac:dyDescent="0.35">
      <c r="D807" s="268"/>
      <c r="E807" s="268"/>
      <c r="F807" s="268"/>
      <c r="G807" s="268"/>
      <c r="H807" s="268"/>
      <c r="I807" s="268"/>
      <c r="J807" s="268"/>
      <c r="K807" s="268"/>
    </row>
    <row r="808" spans="4:11" ht="15.75" customHeight="1" x14ac:dyDescent="0.35">
      <c r="D808" s="268"/>
      <c r="E808" s="268"/>
      <c r="F808" s="268"/>
      <c r="G808" s="268"/>
      <c r="H808" s="268"/>
      <c r="I808" s="268"/>
      <c r="J808" s="268"/>
      <c r="K808" s="268"/>
    </row>
    <row r="809" spans="4:11" ht="15.75" customHeight="1" x14ac:dyDescent="0.35">
      <c r="D809" s="268"/>
      <c r="E809" s="268"/>
      <c r="F809" s="268"/>
      <c r="G809" s="268"/>
      <c r="H809" s="268"/>
      <c r="I809" s="268"/>
      <c r="J809" s="268"/>
      <c r="K809" s="268"/>
    </row>
    <row r="810" spans="4:11" ht="15.75" customHeight="1" x14ac:dyDescent="0.35">
      <c r="D810" s="268"/>
      <c r="E810" s="268"/>
      <c r="F810" s="268"/>
      <c r="G810" s="268"/>
      <c r="H810" s="268"/>
      <c r="I810" s="268"/>
      <c r="J810" s="268"/>
      <c r="K810" s="268"/>
    </row>
    <row r="811" spans="4:11" ht="15.75" customHeight="1" x14ac:dyDescent="0.35">
      <c r="D811" s="268"/>
      <c r="E811" s="268"/>
      <c r="F811" s="268"/>
      <c r="G811" s="268"/>
      <c r="H811" s="268"/>
      <c r="I811" s="268"/>
      <c r="J811" s="268"/>
      <c r="K811" s="268"/>
    </row>
    <row r="812" spans="4:11" ht="15.75" customHeight="1" x14ac:dyDescent="0.35">
      <c r="D812" s="268"/>
      <c r="E812" s="268"/>
      <c r="F812" s="268"/>
      <c r="G812" s="268"/>
      <c r="H812" s="268"/>
      <c r="I812" s="268"/>
      <c r="J812" s="268"/>
      <c r="K812" s="268"/>
    </row>
    <row r="813" spans="4:11" ht="15.75" customHeight="1" x14ac:dyDescent="0.35">
      <c r="D813" s="268"/>
      <c r="E813" s="268"/>
      <c r="F813" s="268"/>
      <c r="G813" s="268"/>
      <c r="H813" s="268"/>
      <c r="I813" s="268"/>
      <c r="J813" s="268"/>
      <c r="K813" s="268"/>
    </row>
    <row r="814" spans="4:11" ht="15.75" customHeight="1" x14ac:dyDescent="0.35">
      <c r="D814" s="268"/>
      <c r="E814" s="268"/>
      <c r="F814" s="268"/>
      <c r="G814" s="268"/>
      <c r="H814" s="268"/>
      <c r="I814" s="268"/>
      <c r="J814" s="268"/>
      <c r="K814" s="268"/>
    </row>
    <row r="815" spans="4:11" ht="15.75" customHeight="1" x14ac:dyDescent="0.35">
      <c r="D815" s="268"/>
      <c r="E815" s="268"/>
      <c r="F815" s="268"/>
      <c r="G815" s="268"/>
      <c r="H815" s="268"/>
      <c r="I815" s="268"/>
      <c r="J815" s="268"/>
      <c r="K815" s="268"/>
    </row>
    <row r="816" spans="4:11" ht="15.75" customHeight="1" x14ac:dyDescent="0.35">
      <c r="D816" s="268"/>
      <c r="E816" s="268"/>
      <c r="F816" s="268"/>
      <c r="G816" s="268"/>
      <c r="H816" s="268"/>
      <c r="I816" s="268"/>
      <c r="J816" s="268"/>
      <c r="K816" s="268"/>
    </row>
    <row r="817" spans="4:11" ht="15.75" customHeight="1" x14ac:dyDescent="0.35">
      <c r="D817" s="268"/>
      <c r="E817" s="268"/>
      <c r="F817" s="268"/>
      <c r="G817" s="268"/>
      <c r="H817" s="268"/>
      <c r="I817" s="268"/>
      <c r="J817" s="268"/>
      <c r="K817" s="268"/>
    </row>
    <row r="818" spans="4:11" ht="15.75" customHeight="1" x14ac:dyDescent="0.35">
      <c r="D818" s="268"/>
      <c r="E818" s="268"/>
      <c r="F818" s="268"/>
      <c r="G818" s="268"/>
      <c r="H818" s="268"/>
      <c r="I818" s="268"/>
      <c r="J818" s="268"/>
      <c r="K818" s="268"/>
    </row>
    <row r="819" spans="4:11" ht="15.75" customHeight="1" x14ac:dyDescent="0.35">
      <c r="D819" s="268"/>
      <c r="E819" s="268"/>
      <c r="F819" s="268"/>
      <c r="G819" s="268"/>
      <c r="H819" s="268"/>
      <c r="I819" s="268"/>
      <c r="J819" s="268"/>
      <c r="K819" s="268"/>
    </row>
    <row r="820" spans="4:11" ht="15.75" customHeight="1" x14ac:dyDescent="0.35">
      <c r="D820" s="268"/>
      <c r="E820" s="268"/>
      <c r="F820" s="268"/>
      <c r="G820" s="268"/>
      <c r="H820" s="268"/>
      <c r="I820" s="268"/>
      <c r="J820" s="268"/>
      <c r="K820" s="268"/>
    </row>
    <row r="821" spans="4:11" ht="15.75" customHeight="1" x14ac:dyDescent="0.35">
      <c r="D821" s="268"/>
      <c r="E821" s="268"/>
      <c r="F821" s="268"/>
      <c r="G821" s="268"/>
      <c r="H821" s="268"/>
      <c r="I821" s="268"/>
      <c r="J821" s="268"/>
      <c r="K821" s="268"/>
    </row>
    <row r="822" spans="4:11" ht="15.75" customHeight="1" x14ac:dyDescent="0.35">
      <c r="D822" s="268"/>
      <c r="E822" s="268"/>
      <c r="F822" s="268"/>
      <c r="G822" s="268"/>
      <c r="H822" s="268"/>
      <c r="I822" s="268"/>
      <c r="J822" s="268"/>
      <c r="K822" s="268"/>
    </row>
    <row r="823" spans="4:11" ht="15.75" customHeight="1" x14ac:dyDescent="0.35">
      <c r="D823" s="268"/>
      <c r="E823" s="268"/>
      <c r="F823" s="268"/>
      <c r="G823" s="268"/>
      <c r="H823" s="268"/>
      <c r="I823" s="268"/>
      <c r="J823" s="268"/>
      <c r="K823" s="268"/>
    </row>
    <row r="824" spans="4:11" ht="15.75" customHeight="1" x14ac:dyDescent="0.35">
      <c r="D824" s="268"/>
      <c r="E824" s="268"/>
      <c r="F824" s="268"/>
      <c r="G824" s="268"/>
      <c r="H824" s="268"/>
      <c r="I824" s="268"/>
      <c r="J824" s="268"/>
      <c r="K824" s="268"/>
    </row>
    <row r="825" spans="4:11" ht="15.75" customHeight="1" x14ac:dyDescent="0.35">
      <c r="D825" s="268"/>
      <c r="E825" s="268"/>
      <c r="F825" s="268"/>
      <c r="G825" s="268"/>
      <c r="H825" s="268"/>
      <c r="I825" s="268"/>
      <c r="J825" s="268"/>
      <c r="K825" s="268"/>
    </row>
    <row r="826" spans="4:11" ht="15.75" customHeight="1" x14ac:dyDescent="0.35">
      <c r="D826" s="268"/>
      <c r="E826" s="268"/>
      <c r="F826" s="268"/>
      <c r="G826" s="268"/>
      <c r="H826" s="268"/>
      <c r="I826" s="268"/>
      <c r="J826" s="268"/>
      <c r="K826" s="268"/>
    </row>
    <row r="827" spans="4:11" ht="15.75" customHeight="1" x14ac:dyDescent="0.35">
      <c r="D827" s="268"/>
      <c r="E827" s="268"/>
      <c r="F827" s="268"/>
      <c r="G827" s="268"/>
      <c r="H827" s="268"/>
      <c r="I827" s="268"/>
      <c r="J827" s="268"/>
      <c r="K827" s="268"/>
    </row>
    <row r="828" spans="4:11" ht="15.75" customHeight="1" x14ac:dyDescent="0.35">
      <c r="D828" s="268"/>
      <c r="E828" s="268"/>
      <c r="F828" s="268"/>
      <c r="G828" s="268"/>
      <c r="H828" s="268"/>
      <c r="I828" s="268"/>
      <c r="J828" s="268"/>
      <c r="K828" s="268"/>
    </row>
    <row r="829" spans="4:11" ht="15.75" customHeight="1" x14ac:dyDescent="0.35">
      <c r="D829" s="268"/>
      <c r="E829" s="268"/>
      <c r="F829" s="268"/>
      <c r="G829" s="268"/>
      <c r="H829" s="268"/>
      <c r="I829" s="268"/>
      <c r="J829" s="268"/>
      <c r="K829" s="268"/>
    </row>
    <row r="830" spans="4:11" ht="15.75" customHeight="1" x14ac:dyDescent="0.35">
      <c r="D830" s="268"/>
      <c r="E830" s="268"/>
      <c r="F830" s="268"/>
      <c r="G830" s="268"/>
      <c r="H830" s="268"/>
      <c r="I830" s="268"/>
      <c r="J830" s="268"/>
      <c r="K830" s="268"/>
    </row>
    <row r="831" spans="4:11" ht="15.75" customHeight="1" x14ac:dyDescent="0.35">
      <c r="D831" s="268"/>
      <c r="E831" s="268"/>
      <c r="F831" s="268"/>
      <c r="G831" s="268"/>
      <c r="H831" s="268"/>
      <c r="I831" s="268"/>
      <c r="J831" s="268"/>
      <c r="K831" s="268"/>
    </row>
    <row r="832" spans="4:11" ht="15.75" customHeight="1" x14ac:dyDescent="0.35">
      <c r="D832" s="268"/>
      <c r="E832" s="268"/>
      <c r="F832" s="268"/>
      <c r="G832" s="268"/>
      <c r="H832" s="268"/>
      <c r="I832" s="268"/>
      <c r="J832" s="268"/>
      <c r="K832" s="268"/>
    </row>
    <row r="833" spans="4:11" ht="15.75" customHeight="1" x14ac:dyDescent="0.35">
      <c r="D833" s="268"/>
      <c r="E833" s="268"/>
      <c r="F833" s="268"/>
      <c r="G833" s="268"/>
      <c r="H833" s="268"/>
      <c r="I833" s="268"/>
      <c r="J833" s="268"/>
      <c r="K833" s="268"/>
    </row>
    <row r="834" spans="4:11" ht="15.75" customHeight="1" x14ac:dyDescent="0.35">
      <c r="D834" s="268"/>
      <c r="E834" s="268"/>
      <c r="F834" s="268"/>
      <c r="G834" s="268"/>
      <c r="H834" s="268"/>
      <c r="I834" s="268"/>
      <c r="J834" s="268"/>
      <c r="K834" s="268"/>
    </row>
    <row r="835" spans="4:11" ht="15.75" customHeight="1" x14ac:dyDescent="0.35">
      <c r="D835" s="268"/>
      <c r="E835" s="268"/>
      <c r="F835" s="268"/>
      <c r="G835" s="268"/>
      <c r="H835" s="268"/>
      <c r="I835" s="268"/>
      <c r="J835" s="268"/>
      <c r="K835" s="268"/>
    </row>
    <row r="836" spans="4:11" ht="15.75" customHeight="1" x14ac:dyDescent="0.35">
      <c r="D836" s="268"/>
      <c r="E836" s="268"/>
      <c r="F836" s="268"/>
      <c r="G836" s="268"/>
      <c r="H836" s="268"/>
      <c r="I836" s="268"/>
      <c r="J836" s="268"/>
      <c r="K836" s="268"/>
    </row>
    <row r="837" spans="4:11" ht="15.75" customHeight="1" x14ac:dyDescent="0.35">
      <c r="D837" s="268"/>
      <c r="E837" s="268"/>
      <c r="F837" s="268"/>
      <c r="G837" s="268"/>
      <c r="H837" s="268"/>
      <c r="I837" s="268"/>
      <c r="J837" s="268"/>
      <c r="K837" s="268"/>
    </row>
    <row r="838" spans="4:11" ht="15.75" customHeight="1" x14ac:dyDescent="0.35">
      <c r="D838" s="268"/>
      <c r="E838" s="268"/>
      <c r="F838" s="268"/>
      <c r="G838" s="268"/>
      <c r="H838" s="268"/>
      <c r="I838" s="268"/>
      <c r="J838" s="268"/>
      <c r="K838" s="268"/>
    </row>
    <row r="839" spans="4:11" ht="15.75" customHeight="1" x14ac:dyDescent="0.35">
      <c r="D839" s="268"/>
      <c r="E839" s="268"/>
      <c r="F839" s="268"/>
      <c r="G839" s="268"/>
      <c r="H839" s="268"/>
      <c r="I839" s="268"/>
      <c r="J839" s="268"/>
      <c r="K839" s="268"/>
    </row>
    <row r="840" spans="4:11" ht="15.75" customHeight="1" x14ac:dyDescent="0.35">
      <c r="D840" s="268"/>
      <c r="E840" s="268"/>
      <c r="F840" s="268"/>
      <c r="G840" s="268"/>
      <c r="H840" s="268"/>
      <c r="I840" s="268"/>
      <c r="J840" s="268"/>
      <c r="K840" s="268"/>
    </row>
    <row r="841" spans="4:11" ht="15.75" customHeight="1" x14ac:dyDescent="0.35">
      <c r="D841" s="268"/>
      <c r="E841" s="268"/>
      <c r="F841" s="268"/>
      <c r="G841" s="268"/>
      <c r="H841" s="268"/>
      <c r="I841" s="268"/>
      <c r="J841" s="268"/>
      <c r="K841" s="268"/>
    </row>
    <row r="842" spans="4:11" ht="15.75" customHeight="1" x14ac:dyDescent="0.35">
      <c r="D842" s="268"/>
      <c r="E842" s="268"/>
      <c r="F842" s="268"/>
      <c r="G842" s="268"/>
      <c r="H842" s="268"/>
      <c r="I842" s="268"/>
      <c r="J842" s="268"/>
      <c r="K842" s="268"/>
    </row>
    <row r="843" spans="4:11" ht="15.75" customHeight="1" x14ac:dyDescent="0.35">
      <c r="D843" s="268"/>
      <c r="E843" s="268"/>
      <c r="F843" s="268"/>
      <c r="G843" s="268"/>
      <c r="H843" s="268"/>
      <c r="I843" s="268"/>
      <c r="J843" s="268"/>
      <c r="K843" s="268"/>
    </row>
    <row r="844" spans="4:11" ht="15.75" customHeight="1" x14ac:dyDescent="0.35">
      <c r="D844" s="268"/>
      <c r="E844" s="268"/>
      <c r="F844" s="268"/>
      <c r="G844" s="268"/>
      <c r="H844" s="268"/>
      <c r="I844" s="268"/>
      <c r="J844" s="268"/>
      <c r="K844" s="268"/>
    </row>
    <row r="845" spans="4:11" ht="15.75" customHeight="1" x14ac:dyDescent="0.35">
      <c r="D845" s="268"/>
      <c r="E845" s="268"/>
      <c r="F845" s="268"/>
      <c r="G845" s="268"/>
      <c r="H845" s="268"/>
      <c r="I845" s="268"/>
      <c r="J845" s="268"/>
      <c r="K845" s="268"/>
    </row>
    <row r="846" spans="4:11" ht="15.75" customHeight="1" x14ac:dyDescent="0.35">
      <c r="D846" s="268"/>
      <c r="E846" s="268"/>
      <c r="F846" s="268"/>
      <c r="G846" s="268"/>
      <c r="H846" s="268"/>
      <c r="I846" s="268"/>
      <c r="J846" s="268"/>
      <c r="K846" s="268"/>
    </row>
    <row r="847" spans="4:11" ht="15.75" customHeight="1" x14ac:dyDescent="0.35">
      <c r="D847" s="268"/>
      <c r="E847" s="268"/>
      <c r="F847" s="268"/>
      <c r="G847" s="268"/>
      <c r="H847" s="268"/>
      <c r="I847" s="268"/>
      <c r="J847" s="268"/>
      <c r="K847" s="268"/>
    </row>
    <row r="848" spans="4:11" ht="15.75" customHeight="1" x14ac:dyDescent="0.35">
      <c r="D848" s="268"/>
      <c r="E848" s="268"/>
      <c r="F848" s="268"/>
      <c r="G848" s="268"/>
      <c r="H848" s="268"/>
      <c r="I848" s="268"/>
      <c r="J848" s="268"/>
      <c r="K848" s="268"/>
    </row>
    <row r="849" spans="4:11" ht="15.75" customHeight="1" x14ac:dyDescent="0.35">
      <c r="D849" s="268"/>
      <c r="E849" s="268"/>
      <c r="F849" s="268"/>
      <c r="G849" s="268"/>
      <c r="H849" s="268"/>
      <c r="I849" s="268"/>
      <c r="J849" s="268"/>
      <c r="K849" s="268"/>
    </row>
    <row r="850" spans="4:11" ht="15.75" customHeight="1" x14ac:dyDescent="0.35">
      <c r="D850" s="268"/>
      <c r="E850" s="268"/>
      <c r="F850" s="268"/>
      <c r="G850" s="268"/>
      <c r="H850" s="268"/>
      <c r="I850" s="268"/>
      <c r="J850" s="268"/>
      <c r="K850" s="268"/>
    </row>
    <row r="851" spans="4:11" ht="15.75" customHeight="1" x14ac:dyDescent="0.35">
      <c r="D851" s="268"/>
      <c r="E851" s="268"/>
      <c r="F851" s="268"/>
      <c r="G851" s="268"/>
      <c r="H851" s="268"/>
      <c r="I851" s="268"/>
      <c r="J851" s="268"/>
      <c r="K851" s="268"/>
    </row>
    <row r="852" spans="4:11" ht="15.75" customHeight="1" x14ac:dyDescent="0.35">
      <c r="D852" s="268"/>
      <c r="E852" s="268"/>
      <c r="F852" s="268"/>
      <c r="G852" s="268"/>
      <c r="H852" s="268"/>
      <c r="I852" s="268"/>
      <c r="J852" s="268"/>
      <c r="K852" s="268"/>
    </row>
    <row r="853" spans="4:11" ht="15.75" customHeight="1" x14ac:dyDescent="0.35">
      <c r="D853" s="268"/>
      <c r="E853" s="268"/>
      <c r="F853" s="268"/>
      <c r="G853" s="268"/>
      <c r="H853" s="268"/>
      <c r="I853" s="268"/>
      <c r="J853" s="268"/>
      <c r="K853" s="268"/>
    </row>
    <row r="854" spans="4:11" ht="15.75" customHeight="1" x14ac:dyDescent="0.35">
      <c r="D854" s="268"/>
      <c r="E854" s="268"/>
      <c r="F854" s="268"/>
      <c r="G854" s="268"/>
      <c r="H854" s="268"/>
      <c r="I854" s="268"/>
      <c r="J854" s="268"/>
      <c r="K854" s="268"/>
    </row>
    <row r="855" spans="4:11" ht="15.75" customHeight="1" x14ac:dyDescent="0.35">
      <c r="D855" s="268"/>
      <c r="E855" s="268"/>
      <c r="F855" s="268"/>
      <c r="G855" s="268"/>
      <c r="H855" s="268"/>
      <c r="I855" s="268"/>
      <c r="J855" s="268"/>
      <c r="K855" s="268"/>
    </row>
    <row r="856" spans="4:11" ht="15.75" customHeight="1" x14ac:dyDescent="0.35">
      <c r="D856" s="268"/>
      <c r="E856" s="268"/>
      <c r="F856" s="268"/>
      <c r="G856" s="268"/>
      <c r="H856" s="268"/>
      <c r="I856" s="268"/>
      <c r="J856" s="268"/>
      <c r="K856" s="268"/>
    </row>
    <row r="857" spans="4:11" ht="15.75" customHeight="1" x14ac:dyDescent="0.35">
      <c r="D857" s="268"/>
      <c r="E857" s="268"/>
      <c r="F857" s="268"/>
      <c r="G857" s="268"/>
      <c r="H857" s="268"/>
      <c r="I857" s="268"/>
      <c r="J857" s="268"/>
      <c r="K857" s="268"/>
    </row>
    <row r="858" spans="4:11" ht="15.75" customHeight="1" x14ac:dyDescent="0.35">
      <c r="D858" s="268"/>
      <c r="E858" s="268"/>
      <c r="F858" s="268"/>
      <c r="G858" s="268"/>
      <c r="H858" s="268"/>
      <c r="I858" s="268"/>
      <c r="J858" s="268"/>
      <c r="K858" s="268"/>
    </row>
    <row r="859" spans="4:11" ht="15.75" customHeight="1" x14ac:dyDescent="0.35">
      <c r="D859" s="268"/>
      <c r="E859" s="268"/>
      <c r="F859" s="268"/>
      <c r="G859" s="268"/>
      <c r="H859" s="268"/>
      <c r="I859" s="268"/>
      <c r="J859" s="268"/>
      <c r="K859" s="268"/>
    </row>
    <row r="860" spans="4:11" ht="15.75" customHeight="1" x14ac:dyDescent="0.35">
      <c r="D860" s="268"/>
      <c r="E860" s="268"/>
      <c r="F860" s="268"/>
      <c r="G860" s="268"/>
      <c r="H860" s="268"/>
      <c r="I860" s="268"/>
      <c r="J860" s="268"/>
      <c r="K860" s="268"/>
    </row>
    <row r="861" spans="4:11" ht="15.75" customHeight="1" x14ac:dyDescent="0.35">
      <c r="D861" s="268"/>
      <c r="E861" s="268"/>
      <c r="F861" s="268"/>
      <c r="G861" s="268"/>
      <c r="H861" s="268"/>
      <c r="I861" s="268"/>
      <c r="J861" s="268"/>
      <c r="K861" s="268"/>
    </row>
    <row r="862" spans="4:11" ht="15.75" customHeight="1" x14ac:dyDescent="0.35">
      <c r="D862" s="268"/>
      <c r="E862" s="268"/>
      <c r="F862" s="268"/>
      <c r="G862" s="268"/>
      <c r="H862" s="268"/>
      <c r="I862" s="268"/>
      <c r="J862" s="268"/>
      <c r="K862" s="268"/>
    </row>
    <row r="863" spans="4:11" ht="15.75" customHeight="1" x14ac:dyDescent="0.35">
      <c r="D863" s="268"/>
      <c r="E863" s="268"/>
      <c r="F863" s="268"/>
      <c r="G863" s="268"/>
      <c r="H863" s="268"/>
      <c r="I863" s="268"/>
      <c r="J863" s="268"/>
      <c r="K863" s="268"/>
    </row>
    <row r="864" spans="4:11" ht="15.75" customHeight="1" x14ac:dyDescent="0.35">
      <c r="D864" s="268"/>
      <c r="E864" s="268"/>
      <c r="F864" s="268"/>
      <c r="G864" s="268"/>
      <c r="H864" s="268"/>
      <c r="I864" s="268"/>
      <c r="J864" s="268"/>
      <c r="K864" s="268"/>
    </row>
    <row r="865" spans="4:11" ht="15.75" customHeight="1" x14ac:dyDescent="0.35">
      <c r="D865" s="268"/>
      <c r="E865" s="268"/>
      <c r="F865" s="268"/>
      <c r="G865" s="268"/>
      <c r="H865" s="268"/>
      <c r="I865" s="268"/>
      <c r="J865" s="268"/>
      <c r="K865" s="268"/>
    </row>
    <row r="866" spans="4:11" ht="15.75" customHeight="1" x14ac:dyDescent="0.35">
      <c r="D866" s="268"/>
      <c r="E866" s="268"/>
      <c r="F866" s="268"/>
      <c r="G866" s="268"/>
      <c r="H866" s="268"/>
      <c r="I866" s="268"/>
      <c r="J866" s="268"/>
      <c r="K866" s="268"/>
    </row>
    <row r="867" spans="4:11" ht="15.75" customHeight="1" x14ac:dyDescent="0.35">
      <c r="D867" s="268"/>
      <c r="E867" s="268"/>
      <c r="F867" s="268"/>
      <c r="G867" s="268"/>
      <c r="H867" s="268"/>
      <c r="I867" s="268"/>
      <c r="J867" s="268"/>
      <c r="K867" s="268"/>
    </row>
    <row r="868" spans="4:11" ht="15.75" customHeight="1" x14ac:dyDescent="0.35">
      <c r="D868" s="268"/>
      <c r="E868" s="268"/>
      <c r="F868" s="268"/>
      <c r="G868" s="268"/>
      <c r="H868" s="268"/>
      <c r="I868" s="268"/>
      <c r="J868" s="268"/>
      <c r="K868" s="268"/>
    </row>
    <row r="869" spans="4:11" ht="15.75" customHeight="1" x14ac:dyDescent="0.35">
      <c r="D869" s="268"/>
      <c r="E869" s="268"/>
      <c r="F869" s="268"/>
      <c r="G869" s="268"/>
      <c r="H869" s="268"/>
      <c r="I869" s="268"/>
      <c r="J869" s="268"/>
      <c r="K869" s="268"/>
    </row>
    <row r="870" spans="4:11" ht="15.75" customHeight="1" x14ac:dyDescent="0.35">
      <c r="D870" s="268"/>
      <c r="E870" s="268"/>
      <c r="F870" s="268"/>
      <c r="G870" s="268"/>
      <c r="H870" s="268"/>
      <c r="I870" s="268"/>
      <c r="J870" s="268"/>
      <c r="K870" s="268"/>
    </row>
    <row r="871" spans="4:11" ht="15.75" customHeight="1" x14ac:dyDescent="0.35">
      <c r="D871" s="268"/>
      <c r="E871" s="268"/>
      <c r="F871" s="268"/>
      <c r="G871" s="268"/>
      <c r="H871" s="268"/>
      <c r="I871" s="268"/>
      <c r="J871" s="268"/>
      <c r="K871" s="268"/>
    </row>
    <row r="872" spans="4:11" ht="15.75" customHeight="1" x14ac:dyDescent="0.35">
      <c r="D872" s="268"/>
      <c r="E872" s="268"/>
      <c r="F872" s="268"/>
      <c r="G872" s="268"/>
      <c r="H872" s="268"/>
      <c r="I872" s="268"/>
      <c r="J872" s="268"/>
      <c r="K872" s="268"/>
    </row>
    <row r="873" spans="4:11" ht="15.75" customHeight="1" x14ac:dyDescent="0.35">
      <c r="D873" s="268"/>
      <c r="E873" s="268"/>
      <c r="F873" s="268"/>
      <c r="G873" s="268"/>
      <c r="H873" s="268"/>
      <c r="I873" s="268"/>
      <c r="J873" s="268"/>
      <c r="K873" s="268"/>
    </row>
    <row r="874" spans="4:11" ht="15.75" customHeight="1" x14ac:dyDescent="0.35">
      <c r="D874" s="268"/>
      <c r="E874" s="268"/>
      <c r="F874" s="268"/>
      <c r="G874" s="268"/>
      <c r="H874" s="268"/>
      <c r="I874" s="268"/>
      <c r="J874" s="268"/>
      <c r="K874" s="268"/>
    </row>
    <row r="875" spans="4:11" ht="15.75" customHeight="1" x14ac:dyDescent="0.35">
      <c r="D875" s="268"/>
      <c r="E875" s="268"/>
      <c r="F875" s="268"/>
      <c r="G875" s="268"/>
      <c r="H875" s="268"/>
      <c r="I875" s="268"/>
      <c r="J875" s="268"/>
      <c r="K875" s="268"/>
    </row>
    <row r="876" spans="4:11" ht="15.75" customHeight="1" x14ac:dyDescent="0.35">
      <c r="D876" s="268"/>
      <c r="E876" s="268"/>
      <c r="F876" s="268"/>
      <c r="G876" s="268"/>
      <c r="H876" s="268"/>
      <c r="I876" s="268"/>
      <c r="J876" s="268"/>
      <c r="K876" s="268"/>
    </row>
    <row r="877" spans="4:11" ht="15.75" customHeight="1" x14ac:dyDescent="0.35">
      <c r="D877" s="268"/>
      <c r="E877" s="268"/>
      <c r="F877" s="268"/>
      <c r="G877" s="268"/>
      <c r="H877" s="268"/>
      <c r="I877" s="268"/>
      <c r="J877" s="268"/>
      <c r="K877" s="268"/>
    </row>
    <row r="878" spans="4:11" ht="15.75" customHeight="1" x14ac:dyDescent="0.35">
      <c r="D878" s="268"/>
      <c r="E878" s="268"/>
      <c r="F878" s="268"/>
      <c r="G878" s="268"/>
      <c r="H878" s="268"/>
      <c r="I878" s="268"/>
      <c r="J878" s="268"/>
      <c r="K878" s="268"/>
    </row>
    <row r="879" spans="4:11" ht="15.75" customHeight="1" x14ac:dyDescent="0.35">
      <c r="D879" s="268"/>
      <c r="E879" s="268"/>
      <c r="F879" s="268"/>
      <c r="G879" s="268"/>
      <c r="H879" s="268"/>
      <c r="I879" s="268"/>
      <c r="J879" s="268"/>
      <c r="K879" s="268"/>
    </row>
    <row r="880" spans="4:11" ht="15.75" customHeight="1" x14ac:dyDescent="0.35">
      <c r="D880" s="268"/>
      <c r="E880" s="268"/>
      <c r="F880" s="268"/>
      <c r="G880" s="268"/>
      <c r="H880" s="268"/>
      <c r="I880" s="268"/>
      <c r="J880" s="268"/>
      <c r="K880" s="268"/>
    </row>
    <row r="881" spans="4:11" ht="15.75" customHeight="1" x14ac:dyDescent="0.35">
      <c r="D881" s="268"/>
      <c r="E881" s="268"/>
      <c r="F881" s="268"/>
      <c r="G881" s="268"/>
      <c r="H881" s="268"/>
      <c r="I881" s="268"/>
      <c r="J881" s="268"/>
      <c r="K881" s="268"/>
    </row>
    <row r="882" spans="4:11" ht="15.75" customHeight="1" x14ac:dyDescent="0.35">
      <c r="D882" s="268"/>
      <c r="E882" s="268"/>
      <c r="F882" s="268"/>
      <c r="G882" s="268"/>
      <c r="H882" s="268"/>
      <c r="I882" s="268"/>
      <c r="J882" s="268"/>
      <c r="K882" s="268"/>
    </row>
    <row r="883" spans="4:11" ht="15.75" customHeight="1" x14ac:dyDescent="0.35">
      <c r="D883" s="268"/>
      <c r="E883" s="268"/>
      <c r="F883" s="268"/>
      <c r="G883" s="268"/>
      <c r="H883" s="268"/>
      <c r="I883" s="268"/>
      <c r="J883" s="268"/>
      <c r="K883" s="268"/>
    </row>
    <row r="884" spans="4:11" ht="15.75" customHeight="1" x14ac:dyDescent="0.35">
      <c r="D884" s="268"/>
      <c r="E884" s="268"/>
      <c r="F884" s="268"/>
      <c r="G884" s="268"/>
      <c r="H884" s="268"/>
      <c r="I884" s="268"/>
      <c r="J884" s="268"/>
      <c r="K884" s="268"/>
    </row>
    <row r="885" spans="4:11" ht="15.75" customHeight="1" x14ac:dyDescent="0.35">
      <c r="D885" s="268"/>
      <c r="E885" s="268"/>
      <c r="F885" s="268"/>
      <c r="G885" s="268"/>
      <c r="H885" s="268"/>
      <c r="I885" s="268"/>
      <c r="J885" s="268"/>
      <c r="K885" s="268"/>
    </row>
    <row r="886" spans="4:11" ht="15.75" customHeight="1" x14ac:dyDescent="0.35">
      <c r="D886" s="268"/>
      <c r="E886" s="268"/>
      <c r="F886" s="268"/>
      <c r="G886" s="268"/>
      <c r="H886" s="268"/>
      <c r="I886" s="268"/>
      <c r="J886" s="268"/>
      <c r="K886" s="268"/>
    </row>
    <row r="887" spans="4:11" ht="15.75" customHeight="1" x14ac:dyDescent="0.35">
      <c r="D887" s="268"/>
      <c r="E887" s="268"/>
      <c r="F887" s="268"/>
      <c r="G887" s="268"/>
      <c r="H887" s="268"/>
      <c r="I887" s="268"/>
      <c r="J887" s="268"/>
      <c r="K887" s="268"/>
    </row>
    <row r="888" spans="4:11" ht="15.75" customHeight="1" x14ac:dyDescent="0.35">
      <c r="D888" s="268"/>
      <c r="E888" s="268"/>
      <c r="F888" s="268"/>
      <c r="G888" s="268"/>
      <c r="H888" s="268"/>
      <c r="I888" s="268"/>
      <c r="J888" s="268"/>
      <c r="K888" s="268"/>
    </row>
    <row r="889" spans="4:11" ht="15.75" customHeight="1" x14ac:dyDescent="0.35">
      <c r="D889" s="268"/>
      <c r="E889" s="268"/>
      <c r="F889" s="268"/>
      <c r="G889" s="268"/>
      <c r="H889" s="268"/>
      <c r="I889" s="268"/>
      <c r="J889" s="268"/>
      <c r="K889" s="268"/>
    </row>
    <row r="890" spans="4:11" ht="15.75" customHeight="1" x14ac:dyDescent="0.35">
      <c r="D890" s="268"/>
      <c r="E890" s="268"/>
      <c r="F890" s="268"/>
      <c r="G890" s="268"/>
      <c r="H890" s="268"/>
      <c r="I890" s="268"/>
      <c r="J890" s="268"/>
      <c r="K890" s="268"/>
    </row>
    <row r="891" spans="4:11" ht="15.75" customHeight="1" x14ac:dyDescent="0.35">
      <c r="D891" s="268"/>
      <c r="E891" s="268"/>
      <c r="F891" s="268"/>
      <c r="G891" s="268"/>
      <c r="H891" s="268"/>
      <c r="I891" s="268"/>
      <c r="J891" s="268"/>
      <c r="K891" s="268"/>
    </row>
    <row r="892" spans="4:11" ht="15.75" customHeight="1" x14ac:dyDescent="0.35">
      <c r="D892" s="268"/>
      <c r="E892" s="268"/>
      <c r="F892" s="268"/>
      <c r="G892" s="268"/>
      <c r="H892" s="268"/>
      <c r="I892" s="268"/>
      <c r="J892" s="268"/>
      <c r="K892" s="268"/>
    </row>
    <row r="893" spans="4:11" ht="15.75" customHeight="1" x14ac:dyDescent="0.35">
      <c r="D893" s="268"/>
      <c r="E893" s="268"/>
      <c r="F893" s="268"/>
      <c r="G893" s="268"/>
      <c r="H893" s="268"/>
      <c r="I893" s="268"/>
      <c r="J893" s="268"/>
      <c r="K893" s="268"/>
    </row>
    <row r="894" spans="4:11" ht="15.75" customHeight="1" x14ac:dyDescent="0.35">
      <c r="D894" s="268"/>
      <c r="E894" s="268"/>
      <c r="F894" s="268"/>
      <c r="G894" s="268"/>
      <c r="H894" s="268"/>
      <c r="I894" s="268"/>
      <c r="J894" s="268"/>
      <c r="K894" s="268"/>
    </row>
    <row r="895" spans="4:11" ht="15.75" customHeight="1" x14ac:dyDescent="0.35">
      <c r="D895" s="268"/>
      <c r="E895" s="268"/>
      <c r="F895" s="268"/>
      <c r="G895" s="268"/>
      <c r="H895" s="268"/>
      <c r="I895" s="268"/>
      <c r="J895" s="268"/>
      <c r="K895" s="268"/>
    </row>
    <row r="896" spans="4:11" ht="15.75" customHeight="1" x14ac:dyDescent="0.35">
      <c r="D896" s="268"/>
      <c r="E896" s="268"/>
      <c r="F896" s="268"/>
      <c r="G896" s="268"/>
      <c r="H896" s="268"/>
      <c r="I896" s="268"/>
      <c r="J896" s="268"/>
      <c r="K896" s="268"/>
    </row>
    <row r="897" spans="4:11" ht="15.75" customHeight="1" x14ac:dyDescent="0.35">
      <c r="D897" s="268"/>
      <c r="E897" s="268"/>
      <c r="F897" s="268"/>
      <c r="G897" s="268"/>
      <c r="H897" s="268"/>
      <c r="I897" s="268"/>
      <c r="J897" s="268"/>
      <c r="K897" s="268"/>
    </row>
    <row r="898" spans="4:11" ht="15.75" customHeight="1" x14ac:dyDescent="0.35">
      <c r="D898" s="268"/>
      <c r="E898" s="268"/>
      <c r="F898" s="268"/>
      <c r="G898" s="268"/>
      <c r="H898" s="268"/>
      <c r="I898" s="268"/>
      <c r="J898" s="268"/>
      <c r="K898" s="268"/>
    </row>
    <row r="899" spans="4:11" ht="15.75" customHeight="1" x14ac:dyDescent="0.35">
      <c r="D899" s="268"/>
      <c r="E899" s="268"/>
      <c r="F899" s="268"/>
      <c r="G899" s="268"/>
      <c r="H899" s="268"/>
      <c r="I899" s="268"/>
      <c r="J899" s="268"/>
      <c r="K899" s="268"/>
    </row>
    <row r="900" spans="4:11" ht="15.75" customHeight="1" x14ac:dyDescent="0.35">
      <c r="D900" s="268"/>
      <c r="E900" s="268"/>
      <c r="F900" s="268"/>
      <c r="G900" s="268"/>
      <c r="H900" s="268"/>
      <c r="I900" s="268"/>
      <c r="J900" s="268"/>
      <c r="K900" s="268"/>
    </row>
    <row r="901" spans="4:11" ht="15.75" customHeight="1" x14ac:dyDescent="0.35">
      <c r="D901" s="268"/>
      <c r="E901" s="268"/>
      <c r="F901" s="268"/>
      <c r="G901" s="268"/>
      <c r="H901" s="268"/>
      <c r="I901" s="268"/>
      <c r="J901" s="268"/>
      <c r="K901" s="268"/>
    </row>
    <row r="902" spans="4:11" ht="15.75" customHeight="1" x14ac:dyDescent="0.35">
      <c r="D902" s="268"/>
      <c r="E902" s="268"/>
      <c r="F902" s="268"/>
      <c r="G902" s="268"/>
      <c r="H902" s="268"/>
      <c r="I902" s="268"/>
      <c r="J902" s="268"/>
      <c r="K902" s="268"/>
    </row>
    <row r="903" spans="4:11" ht="15.75" customHeight="1" x14ac:dyDescent="0.35">
      <c r="D903" s="268"/>
      <c r="E903" s="268"/>
      <c r="F903" s="268"/>
      <c r="G903" s="268"/>
      <c r="H903" s="268"/>
      <c r="I903" s="268"/>
      <c r="J903" s="268"/>
      <c r="K903" s="268"/>
    </row>
    <row r="904" spans="4:11" ht="15.75" customHeight="1" x14ac:dyDescent="0.35">
      <c r="D904" s="268"/>
      <c r="E904" s="268"/>
      <c r="F904" s="268"/>
      <c r="G904" s="268"/>
      <c r="H904" s="268"/>
      <c r="I904" s="268"/>
      <c r="J904" s="268"/>
      <c r="K904" s="268"/>
    </row>
    <row r="905" spans="4:11" ht="15.75" customHeight="1" x14ac:dyDescent="0.35">
      <c r="D905" s="268"/>
      <c r="E905" s="268"/>
      <c r="F905" s="268"/>
      <c r="G905" s="268"/>
      <c r="H905" s="268"/>
      <c r="I905" s="268"/>
      <c r="J905" s="268"/>
      <c r="K905" s="268"/>
    </row>
    <row r="906" spans="4:11" ht="15.75" customHeight="1" x14ac:dyDescent="0.35">
      <c r="D906" s="268"/>
      <c r="E906" s="268"/>
      <c r="F906" s="268"/>
      <c r="G906" s="268"/>
      <c r="H906" s="268"/>
      <c r="I906" s="268"/>
      <c r="J906" s="268"/>
      <c r="K906" s="268"/>
    </row>
    <row r="907" spans="4:11" ht="15.75" customHeight="1" x14ac:dyDescent="0.35">
      <c r="D907" s="268"/>
      <c r="E907" s="268"/>
      <c r="F907" s="268"/>
      <c r="G907" s="268"/>
      <c r="H907" s="268"/>
      <c r="I907" s="268"/>
      <c r="J907" s="268"/>
      <c r="K907" s="268"/>
    </row>
    <row r="908" spans="4:11" ht="15.75" customHeight="1" x14ac:dyDescent="0.35">
      <c r="D908" s="268"/>
      <c r="E908" s="268"/>
      <c r="F908" s="268"/>
      <c r="G908" s="268"/>
      <c r="H908" s="268"/>
      <c r="I908" s="268"/>
      <c r="J908" s="268"/>
      <c r="K908" s="268"/>
    </row>
    <row r="909" spans="4:11" ht="15.75" customHeight="1" x14ac:dyDescent="0.35">
      <c r="D909" s="268"/>
      <c r="E909" s="268"/>
      <c r="F909" s="268"/>
      <c r="G909" s="268"/>
      <c r="H909" s="268"/>
      <c r="I909" s="268"/>
      <c r="J909" s="268"/>
      <c r="K909" s="268"/>
    </row>
    <row r="910" spans="4:11" ht="15.75" customHeight="1" x14ac:dyDescent="0.35">
      <c r="D910" s="268"/>
      <c r="E910" s="268"/>
      <c r="F910" s="268"/>
      <c r="G910" s="268"/>
      <c r="H910" s="268"/>
      <c r="I910" s="268"/>
      <c r="J910" s="268"/>
      <c r="K910" s="268"/>
    </row>
    <row r="911" spans="4:11" ht="15.75" customHeight="1" x14ac:dyDescent="0.35">
      <c r="D911" s="268"/>
      <c r="E911" s="268"/>
      <c r="F911" s="268"/>
      <c r="G911" s="268"/>
      <c r="H911" s="268"/>
      <c r="I911" s="268"/>
      <c r="J911" s="268"/>
      <c r="K911" s="268"/>
    </row>
    <row r="912" spans="4:11" ht="15.75" customHeight="1" x14ac:dyDescent="0.35">
      <c r="D912" s="268"/>
      <c r="E912" s="268"/>
      <c r="F912" s="268"/>
      <c r="G912" s="268"/>
      <c r="H912" s="268"/>
      <c r="I912" s="268"/>
      <c r="J912" s="268"/>
      <c r="K912" s="268"/>
    </row>
    <row r="913" spans="4:11" ht="15.75" customHeight="1" x14ac:dyDescent="0.35">
      <c r="D913" s="268"/>
      <c r="E913" s="268"/>
      <c r="F913" s="268"/>
      <c r="G913" s="268"/>
      <c r="H913" s="268"/>
      <c r="I913" s="268"/>
      <c r="J913" s="268"/>
      <c r="K913" s="268"/>
    </row>
    <row r="914" spans="4:11" ht="15.75" customHeight="1" x14ac:dyDescent="0.35">
      <c r="D914" s="268"/>
      <c r="E914" s="268"/>
      <c r="F914" s="268"/>
      <c r="G914" s="268"/>
      <c r="H914" s="268"/>
      <c r="I914" s="268"/>
      <c r="J914" s="268"/>
      <c r="K914" s="268"/>
    </row>
    <row r="915" spans="4:11" ht="15.75" customHeight="1" x14ac:dyDescent="0.35">
      <c r="D915" s="268"/>
      <c r="E915" s="268"/>
      <c r="F915" s="268"/>
      <c r="G915" s="268"/>
      <c r="H915" s="268"/>
      <c r="I915" s="268"/>
      <c r="J915" s="268"/>
      <c r="K915" s="268"/>
    </row>
    <row r="916" spans="4:11" ht="15.75" customHeight="1" x14ac:dyDescent="0.35">
      <c r="D916" s="268"/>
      <c r="E916" s="268"/>
      <c r="F916" s="268"/>
      <c r="G916" s="268"/>
      <c r="H916" s="268"/>
      <c r="I916" s="268"/>
      <c r="J916" s="268"/>
      <c r="K916" s="268"/>
    </row>
    <row r="917" spans="4:11" ht="15.75" customHeight="1" x14ac:dyDescent="0.35">
      <c r="D917" s="268"/>
      <c r="E917" s="268"/>
      <c r="F917" s="268"/>
      <c r="G917" s="268"/>
      <c r="H917" s="268"/>
      <c r="I917" s="268"/>
      <c r="J917" s="268"/>
      <c r="K917" s="268"/>
    </row>
    <row r="918" spans="4:11" ht="15.75" customHeight="1" x14ac:dyDescent="0.35">
      <c r="D918" s="268"/>
      <c r="E918" s="268"/>
      <c r="F918" s="268"/>
      <c r="G918" s="268"/>
      <c r="H918" s="268"/>
      <c r="I918" s="268"/>
      <c r="J918" s="268"/>
      <c r="K918" s="268"/>
    </row>
    <row r="919" spans="4:11" ht="15.75" customHeight="1" x14ac:dyDescent="0.35">
      <c r="D919" s="268"/>
      <c r="E919" s="268"/>
      <c r="F919" s="268"/>
      <c r="G919" s="268"/>
      <c r="H919" s="268"/>
      <c r="I919" s="268"/>
      <c r="J919" s="268"/>
      <c r="K919" s="268"/>
    </row>
    <row r="920" spans="4:11" ht="15.75" customHeight="1" x14ac:dyDescent="0.35">
      <c r="D920" s="268"/>
      <c r="E920" s="268"/>
      <c r="F920" s="268"/>
      <c r="G920" s="268"/>
      <c r="H920" s="268"/>
      <c r="I920" s="268"/>
      <c r="J920" s="268"/>
      <c r="K920" s="268"/>
    </row>
    <row r="921" spans="4:11" ht="15.75" customHeight="1" x14ac:dyDescent="0.35">
      <c r="D921" s="268"/>
      <c r="E921" s="268"/>
      <c r="F921" s="268"/>
      <c r="G921" s="268"/>
      <c r="H921" s="268"/>
      <c r="I921" s="268"/>
      <c r="J921" s="268"/>
      <c r="K921" s="268"/>
    </row>
    <row r="922" spans="4:11" ht="15.75" customHeight="1" x14ac:dyDescent="0.35">
      <c r="D922" s="268"/>
      <c r="E922" s="268"/>
      <c r="F922" s="268"/>
      <c r="G922" s="268"/>
      <c r="H922" s="268"/>
      <c r="I922" s="268"/>
      <c r="J922" s="268"/>
      <c r="K922" s="268"/>
    </row>
    <row r="923" spans="4:11" ht="15.75" customHeight="1" x14ac:dyDescent="0.35">
      <c r="D923" s="268"/>
      <c r="E923" s="268"/>
      <c r="F923" s="268"/>
      <c r="G923" s="268"/>
      <c r="H923" s="268"/>
      <c r="I923" s="268"/>
      <c r="J923" s="268"/>
      <c r="K923" s="268"/>
    </row>
    <row r="924" spans="4:11" ht="15.75" customHeight="1" x14ac:dyDescent="0.35">
      <c r="D924" s="268"/>
      <c r="E924" s="268"/>
      <c r="F924" s="268"/>
      <c r="G924" s="268"/>
      <c r="H924" s="268"/>
      <c r="I924" s="268"/>
      <c r="J924" s="268"/>
      <c r="K924" s="268"/>
    </row>
    <row r="925" spans="4:11" ht="15.75" customHeight="1" x14ac:dyDescent="0.35">
      <c r="D925" s="268"/>
      <c r="E925" s="268"/>
      <c r="F925" s="268"/>
      <c r="G925" s="268"/>
      <c r="H925" s="268"/>
      <c r="I925" s="268"/>
      <c r="J925" s="268"/>
      <c r="K925" s="268"/>
    </row>
    <row r="926" spans="4:11" ht="15.75" customHeight="1" x14ac:dyDescent="0.35">
      <c r="D926" s="268"/>
      <c r="E926" s="268"/>
      <c r="F926" s="268"/>
      <c r="G926" s="268"/>
      <c r="H926" s="268"/>
      <c r="I926" s="268"/>
      <c r="J926" s="268"/>
      <c r="K926" s="268"/>
    </row>
    <row r="927" spans="4:11" ht="15.75" customHeight="1" x14ac:dyDescent="0.35">
      <c r="D927" s="268"/>
      <c r="E927" s="268"/>
      <c r="F927" s="268"/>
      <c r="G927" s="268"/>
      <c r="H927" s="268"/>
      <c r="I927" s="268"/>
      <c r="J927" s="268"/>
      <c r="K927" s="268"/>
    </row>
    <row r="928" spans="4:11" ht="15.75" customHeight="1" x14ac:dyDescent="0.35">
      <c r="D928" s="268"/>
      <c r="E928" s="268"/>
      <c r="F928" s="268"/>
      <c r="G928" s="268"/>
      <c r="H928" s="268"/>
      <c r="I928" s="268"/>
      <c r="J928" s="268"/>
      <c r="K928" s="268"/>
    </row>
    <row r="929" spans="4:11" ht="15.75" customHeight="1" x14ac:dyDescent="0.35">
      <c r="D929" s="268"/>
      <c r="E929" s="268"/>
      <c r="F929" s="268"/>
      <c r="G929" s="268"/>
      <c r="H929" s="268"/>
      <c r="I929" s="268"/>
      <c r="J929" s="268"/>
      <c r="K929" s="268"/>
    </row>
    <row r="930" spans="4:11" ht="15.75" customHeight="1" x14ac:dyDescent="0.35">
      <c r="D930" s="268"/>
      <c r="E930" s="268"/>
      <c r="F930" s="268"/>
      <c r="G930" s="268"/>
      <c r="H930" s="268"/>
      <c r="I930" s="268"/>
      <c r="J930" s="268"/>
      <c r="K930" s="268"/>
    </row>
    <row r="931" spans="4:11" ht="15.75" customHeight="1" x14ac:dyDescent="0.35">
      <c r="D931" s="268"/>
      <c r="E931" s="268"/>
      <c r="F931" s="268"/>
      <c r="G931" s="268"/>
      <c r="H931" s="268"/>
      <c r="I931" s="268"/>
      <c r="J931" s="268"/>
      <c r="K931" s="268"/>
    </row>
    <row r="932" spans="4:11" ht="15.75" customHeight="1" x14ac:dyDescent="0.35">
      <c r="D932" s="268"/>
      <c r="E932" s="268"/>
      <c r="F932" s="268"/>
      <c r="G932" s="268"/>
      <c r="H932" s="268"/>
      <c r="I932" s="268"/>
      <c r="J932" s="268"/>
      <c r="K932" s="268"/>
    </row>
    <row r="933" spans="4:11" ht="15.75" customHeight="1" x14ac:dyDescent="0.35">
      <c r="D933" s="268"/>
      <c r="E933" s="268"/>
      <c r="F933" s="268"/>
      <c r="G933" s="268"/>
      <c r="H933" s="268"/>
      <c r="I933" s="268"/>
      <c r="J933" s="268"/>
      <c r="K933" s="268"/>
    </row>
    <row r="934" spans="4:11" ht="15.75" customHeight="1" x14ac:dyDescent="0.35">
      <c r="D934" s="268"/>
      <c r="E934" s="268"/>
      <c r="F934" s="268"/>
      <c r="G934" s="268"/>
      <c r="H934" s="268"/>
      <c r="I934" s="268"/>
      <c r="J934" s="268"/>
      <c r="K934" s="268"/>
    </row>
    <row r="935" spans="4:11" ht="15.75" customHeight="1" x14ac:dyDescent="0.35">
      <c r="D935" s="268"/>
      <c r="E935" s="268"/>
      <c r="F935" s="268"/>
      <c r="G935" s="268"/>
      <c r="H935" s="268"/>
      <c r="I935" s="268"/>
      <c r="J935" s="268"/>
      <c r="K935" s="268"/>
    </row>
    <row r="936" spans="4:11" ht="15.75" customHeight="1" x14ac:dyDescent="0.35">
      <c r="D936" s="268"/>
      <c r="E936" s="268"/>
      <c r="F936" s="268"/>
      <c r="G936" s="268"/>
      <c r="H936" s="268"/>
      <c r="I936" s="268"/>
      <c r="J936" s="268"/>
      <c r="K936" s="268"/>
    </row>
    <row r="937" spans="4:11" ht="15.75" customHeight="1" x14ac:dyDescent="0.35">
      <c r="D937" s="268"/>
      <c r="E937" s="268"/>
      <c r="F937" s="268"/>
      <c r="G937" s="268"/>
      <c r="H937" s="268"/>
      <c r="I937" s="268"/>
      <c r="J937" s="268"/>
      <c r="K937" s="268"/>
    </row>
    <row r="938" spans="4:11" ht="15.75" customHeight="1" x14ac:dyDescent="0.35">
      <c r="D938" s="268"/>
      <c r="E938" s="268"/>
      <c r="F938" s="268"/>
      <c r="G938" s="268"/>
      <c r="H938" s="268"/>
      <c r="I938" s="268"/>
      <c r="J938" s="268"/>
      <c r="K938" s="268"/>
    </row>
    <row r="939" spans="4:11" ht="15.75" customHeight="1" x14ac:dyDescent="0.35">
      <c r="D939" s="268"/>
      <c r="E939" s="268"/>
      <c r="F939" s="268"/>
      <c r="G939" s="268"/>
      <c r="H939" s="268"/>
      <c r="I939" s="268"/>
      <c r="J939" s="268"/>
      <c r="K939" s="268"/>
    </row>
    <row r="940" spans="4:11" ht="15.75" customHeight="1" x14ac:dyDescent="0.35">
      <c r="D940" s="268"/>
      <c r="E940" s="268"/>
      <c r="F940" s="268"/>
      <c r="G940" s="268"/>
      <c r="H940" s="268"/>
      <c r="I940" s="268"/>
      <c r="J940" s="268"/>
      <c r="K940" s="268"/>
    </row>
    <row r="941" spans="4:11" ht="15.75" customHeight="1" x14ac:dyDescent="0.35">
      <c r="D941" s="268"/>
      <c r="E941" s="268"/>
      <c r="F941" s="268"/>
      <c r="G941" s="268"/>
      <c r="H941" s="268"/>
      <c r="I941" s="268"/>
      <c r="J941" s="268"/>
      <c r="K941" s="268"/>
    </row>
    <row r="942" spans="4:11" ht="15.75" customHeight="1" x14ac:dyDescent="0.35">
      <c r="D942" s="268"/>
      <c r="E942" s="268"/>
      <c r="F942" s="268"/>
      <c r="G942" s="268"/>
      <c r="H942" s="268"/>
      <c r="I942" s="268"/>
      <c r="J942" s="268"/>
      <c r="K942" s="268"/>
    </row>
    <row r="943" spans="4:11" ht="15.75" customHeight="1" x14ac:dyDescent="0.35">
      <c r="D943" s="268"/>
      <c r="E943" s="268"/>
      <c r="F943" s="268"/>
      <c r="G943" s="268"/>
      <c r="H943" s="268"/>
      <c r="I943" s="268"/>
      <c r="J943" s="268"/>
      <c r="K943" s="268"/>
    </row>
    <row r="944" spans="4:11" ht="15.75" customHeight="1" x14ac:dyDescent="0.35">
      <c r="D944" s="268"/>
      <c r="E944" s="268"/>
      <c r="F944" s="268"/>
      <c r="G944" s="268"/>
      <c r="H944" s="268"/>
      <c r="I944" s="268"/>
      <c r="J944" s="268"/>
      <c r="K944" s="268"/>
    </row>
    <row r="945" spans="4:11" ht="15.75" customHeight="1" x14ac:dyDescent="0.35">
      <c r="D945" s="268"/>
      <c r="E945" s="268"/>
      <c r="F945" s="268"/>
      <c r="G945" s="268"/>
      <c r="H945" s="268"/>
      <c r="I945" s="268"/>
      <c r="J945" s="268"/>
      <c r="K945" s="268"/>
    </row>
    <row r="946" spans="4:11" ht="15.75" customHeight="1" x14ac:dyDescent="0.35">
      <c r="D946" s="268"/>
      <c r="E946" s="268"/>
      <c r="F946" s="268"/>
      <c r="G946" s="268"/>
      <c r="H946" s="268"/>
      <c r="I946" s="268"/>
      <c r="J946" s="268"/>
      <c r="K946" s="268"/>
    </row>
    <row r="947" spans="4:11" ht="15.75" customHeight="1" x14ac:dyDescent="0.35">
      <c r="D947" s="268"/>
      <c r="E947" s="268"/>
      <c r="F947" s="268"/>
      <c r="G947" s="268"/>
      <c r="H947" s="268"/>
      <c r="I947" s="268"/>
      <c r="J947" s="268"/>
      <c r="K947" s="268"/>
    </row>
    <row r="948" spans="4:11" ht="15.75" customHeight="1" x14ac:dyDescent="0.35">
      <c r="D948" s="268"/>
      <c r="E948" s="268"/>
      <c r="F948" s="268"/>
      <c r="G948" s="268"/>
      <c r="H948" s="268"/>
      <c r="I948" s="268"/>
      <c r="J948" s="268"/>
      <c r="K948" s="268"/>
    </row>
    <row r="949" spans="4:11" ht="15.75" customHeight="1" x14ac:dyDescent="0.35">
      <c r="D949" s="268"/>
      <c r="E949" s="268"/>
      <c r="F949" s="268"/>
      <c r="G949" s="268"/>
      <c r="H949" s="268"/>
      <c r="I949" s="268"/>
      <c r="J949" s="268"/>
      <c r="K949" s="268"/>
    </row>
    <row r="950" spans="4:11" ht="15.75" customHeight="1" x14ac:dyDescent="0.35">
      <c r="D950" s="268"/>
      <c r="E950" s="268"/>
      <c r="F950" s="268"/>
      <c r="G950" s="268"/>
      <c r="H950" s="268"/>
      <c r="I950" s="268"/>
      <c r="J950" s="268"/>
      <c r="K950" s="268"/>
    </row>
    <row r="951" spans="4:11" ht="15.75" customHeight="1" x14ac:dyDescent="0.35">
      <c r="D951" s="268"/>
      <c r="E951" s="268"/>
      <c r="F951" s="268"/>
      <c r="G951" s="268"/>
      <c r="H951" s="268"/>
      <c r="I951" s="268"/>
      <c r="J951" s="268"/>
      <c r="K951" s="268"/>
    </row>
    <row r="952" spans="4:11" ht="15.75" customHeight="1" x14ac:dyDescent="0.35">
      <c r="D952" s="268"/>
      <c r="E952" s="268"/>
      <c r="F952" s="268"/>
      <c r="G952" s="268"/>
      <c r="H952" s="268"/>
      <c r="I952" s="268"/>
      <c r="J952" s="268"/>
      <c r="K952" s="268"/>
    </row>
    <row r="953" spans="4:11" ht="15.75" customHeight="1" x14ac:dyDescent="0.35">
      <c r="D953" s="268"/>
      <c r="E953" s="268"/>
      <c r="F953" s="268"/>
      <c r="G953" s="268"/>
      <c r="H953" s="268"/>
      <c r="I953" s="268"/>
      <c r="J953" s="268"/>
      <c r="K953" s="268"/>
    </row>
    <row r="954" spans="4:11" ht="15.75" customHeight="1" x14ac:dyDescent="0.35">
      <c r="D954" s="268"/>
      <c r="E954" s="268"/>
      <c r="F954" s="268"/>
      <c r="G954" s="268"/>
      <c r="H954" s="268"/>
      <c r="I954" s="268"/>
      <c r="J954" s="268"/>
      <c r="K954" s="268"/>
    </row>
    <row r="955" spans="4:11" ht="15.75" customHeight="1" x14ac:dyDescent="0.35">
      <c r="D955" s="268"/>
      <c r="E955" s="268"/>
      <c r="F955" s="268"/>
      <c r="G955" s="268"/>
      <c r="H955" s="268"/>
      <c r="I955" s="268"/>
      <c r="J955" s="268"/>
      <c r="K955" s="268"/>
    </row>
    <row r="956" spans="4:11" ht="15.75" customHeight="1" x14ac:dyDescent="0.35">
      <c r="D956" s="268"/>
      <c r="E956" s="268"/>
      <c r="F956" s="268"/>
      <c r="G956" s="268"/>
      <c r="H956" s="268"/>
      <c r="I956" s="268"/>
      <c r="J956" s="268"/>
      <c r="K956" s="268"/>
    </row>
    <row r="957" spans="4:11" ht="15.75" customHeight="1" x14ac:dyDescent="0.35">
      <c r="D957" s="268"/>
      <c r="E957" s="268"/>
      <c r="F957" s="268"/>
      <c r="G957" s="268"/>
      <c r="H957" s="268"/>
      <c r="I957" s="268"/>
      <c r="J957" s="268"/>
      <c r="K957" s="268"/>
    </row>
    <row r="958" spans="4:11" ht="15.75" customHeight="1" x14ac:dyDescent="0.35">
      <c r="D958" s="268"/>
      <c r="E958" s="268"/>
      <c r="F958" s="268"/>
      <c r="G958" s="268"/>
      <c r="H958" s="268"/>
      <c r="I958" s="268"/>
      <c r="J958" s="268"/>
      <c r="K958" s="268"/>
    </row>
    <row r="959" spans="4:11" ht="15.75" customHeight="1" x14ac:dyDescent="0.35">
      <c r="D959" s="268"/>
      <c r="E959" s="268"/>
      <c r="F959" s="268"/>
      <c r="G959" s="268"/>
      <c r="H959" s="268"/>
      <c r="I959" s="268"/>
      <c r="J959" s="268"/>
      <c r="K959" s="268"/>
    </row>
    <row r="960" spans="4:11" ht="15.75" customHeight="1" x14ac:dyDescent="0.35">
      <c r="D960" s="268"/>
      <c r="E960" s="268"/>
      <c r="F960" s="268"/>
      <c r="G960" s="268"/>
      <c r="H960" s="268"/>
      <c r="I960" s="268"/>
      <c r="J960" s="268"/>
      <c r="K960" s="268"/>
    </row>
    <row r="961" spans="4:11" ht="15.75" customHeight="1" x14ac:dyDescent="0.35">
      <c r="D961" s="268"/>
      <c r="E961" s="268"/>
      <c r="F961" s="268"/>
      <c r="G961" s="268"/>
      <c r="H961" s="268"/>
      <c r="I961" s="268"/>
      <c r="J961" s="268"/>
      <c r="K961" s="268"/>
    </row>
    <row r="962" spans="4:11" ht="15.75" customHeight="1" x14ac:dyDescent="0.35">
      <c r="D962" s="268"/>
      <c r="E962" s="268"/>
      <c r="F962" s="268"/>
      <c r="G962" s="268"/>
      <c r="H962" s="268"/>
      <c r="I962" s="268"/>
      <c r="J962" s="268"/>
      <c r="K962" s="268"/>
    </row>
    <row r="963" spans="4:11" ht="15.75" customHeight="1" x14ac:dyDescent="0.35">
      <c r="D963" s="268"/>
      <c r="E963" s="268"/>
      <c r="F963" s="268"/>
      <c r="G963" s="268"/>
      <c r="H963" s="268"/>
      <c r="I963" s="268"/>
      <c r="J963" s="268"/>
      <c r="K963" s="268"/>
    </row>
    <row r="964" spans="4:11" ht="15.75" customHeight="1" x14ac:dyDescent="0.35">
      <c r="D964" s="268"/>
      <c r="E964" s="268"/>
      <c r="F964" s="268"/>
      <c r="G964" s="268"/>
      <c r="H964" s="268"/>
      <c r="I964" s="268"/>
      <c r="J964" s="268"/>
      <c r="K964" s="268"/>
    </row>
    <row r="965" spans="4:11" ht="15.75" customHeight="1" x14ac:dyDescent="0.35">
      <c r="D965" s="268"/>
      <c r="E965" s="268"/>
      <c r="F965" s="268"/>
      <c r="G965" s="268"/>
      <c r="H965" s="268"/>
      <c r="I965" s="268"/>
      <c r="J965" s="268"/>
      <c r="K965" s="268"/>
    </row>
    <row r="966" spans="4:11" ht="15.75" customHeight="1" x14ac:dyDescent="0.35">
      <c r="D966" s="268"/>
      <c r="E966" s="268"/>
      <c r="F966" s="268"/>
      <c r="G966" s="268"/>
      <c r="H966" s="268"/>
      <c r="I966" s="268"/>
      <c r="J966" s="268"/>
      <c r="K966" s="268"/>
    </row>
    <row r="967" spans="4:11" ht="15.75" customHeight="1" x14ac:dyDescent="0.35">
      <c r="D967" s="268"/>
      <c r="E967" s="268"/>
      <c r="F967" s="268"/>
      <c r="G967" s="268"/>
      <c r="H967" s="268"/>
      <c r="I967" s="268"/>
      <c r="J967" s="268"/>
      <c r="K967" s="268"/>
    </row>
    <row r="968" spans="4:11" ht="15.75" customHeight="1" x14ac:dyDescent="0.35">
      <c r="D968" s="268"/>
      <c r="E968" s="268"/>
      <c r="F968" s="268"/>
      <c r="G968" s="268"/>
      <c r="H968" s="268"/>
      <c r="I968" s="268"/>
      <c r="J968" s="268"/>
      <c r="K968" s="268"/>
    </row>
    <row r="969" spans="4:11" ht="15.75" customHeight="1" x14ac:dyDescent="0.35">
      <c r="D969" s="268"/>
      <c r="E969" s="268"/>
      <c r="F969" s="268"/>
      <c r="G969" s="268"/>
      <c r="H969" s="268"/>
      <c r="I969" s="268"/>
      <c r="J969" s="268"/>
      <c r="K969" s="268"/>
    </row>
    <row r="970" spans="4:11" ht="15.75" customHeight="1" x14ac:dyDescent="0.35">
      <c r="D970" s="268"/>
      <c r="E970" s="268"/>
      <c r="F970" s="268"/>
      <c r="G970" s="268"/>
      <c r="H970" s="268"/>
      <c r="I970" s="268"/>
      <c r="J970" s="268"/>
      <c r="K970" s="268"/>
    </row>
    <row r="971" spans="4:11" ht="15.75" customHeight="1" x14ac:dyDescent="0.35">
      <c r="D971" s="268"/>
      <c r="E971" s="268"/>
      <c r="F971" s="268"/>
      <c r="G971" s="268"/>
      <c r="H971" s="268"/>
      <c r="I971" s="268"/>
      <c r="J971" s="268"/>
      <c r="K971" s="268"/>
    </row>
    <row r="972" spans="4:11" ht="15.75" customHeight="1" x14ac:dyDescent="0.35">
      <c r="D972" s="268"/>
      <c r="E972" s="268"/>
      <c r="F972" s="268"/>
      <c r="G972" s="268"/>
      <c r="H972" s="268"/>
      <c r="I972" s="268"/>
      <c r="J972" s="268"/>
      <c r="K972" s="268"/>
    </row>
    <row r="973" spans="4:11" ht="15.75" customHeight="1" x14ac:dyDescent="0.35">
      <c r="D973" s="268"/>
      <c r="E973" s="268"/>
      <c r="F973" s="268"/>
      <c r="G973" s="268"/>
      <c r="H973" s="268"/>
      <c r="I973" s="268"/>
      <c r="J973" s="268"/>
      <c r="K973" s="268"/>
    </row>
    <row r="974" spans="4:11" ht="15.75" customHeight="1" x14ac:dyDescent="0.35">
      <c r="D974" s="268"/>
      <c r="E974" s="268"/>
      <c r="F974" s="268"/>
      <c r="G974" s="268"/>
      <c r="H974" s="268"/>
      <c r="I974" s="268"/>
      <c r="J974" s="268"/>
      <c r="K974" s="268"/>
    </row>
    <row r="975" spans="4:11" ht="15.75" customHeight="1" x14ac:dyDescent="0.35">
      <c r="D975" s="268"/>
      <c r="E975" s="268"/>
      <c r="F975" s="268"/>
      <c r="G975" s="268"/>
      <c r="H975" s="268"/>
      <c r="I975" s="268"/>
      <c r="J975" s="268"/>
      <c r="K975" s="268"/>
    </row>
    <row r="976" spans="4:11" ht="15.75" customHeight="1" x14ac:dyDescent="0.35">
      <c r="D976" s="268"/>
      <c r="E976" s="268"/>
      <c r="F976" s="268"/>
      <c r="G976" s="268"/>
      <c r="H976" s="268"/>
      <c r="I976" s="268"/>
      <c r="J976" s="268"/>
      <c r="K976" s="268"/>
    </row>
    <row r="977" spans="4:11" ht="15.75" customHeight="1" x14ac:dyDescent="0.35">
      <c r="D977" s="268"/>
      <c r="E977" s="268"/>
      <c r="F977" s="268"/>
      <c r="G977" s="268"/>
      <c r="H977" s="268"/>
      <c r="I977" s="268"/>
      <c r="J977" s="268"/>
      <c r="K977" s="268"/>
    </row>
    <row r="978" spans="4:11" ht="15.75" customHeight="1" x14ac:dyDescent="0.35">
      <c r="D978" s="268"/>
      <c r="E978" s="268"/>
      <c r="F978" s="268"/>
      <c r="G978" s="268"/>
      <c r="H978" s="268"/>
      <c r="I978" s="268"/>
      <c r="J978" s="268"/>
      <c r="K978" s="268"/>
    </row>
    <row r="979" spans="4:11" ht="15.75" customHeight="1" x14ac:dyDescent="0.35">
      <c r="D979" s="268"/>
      <c r="E979" s="268"/>
      <c r="F979" s="268"/>
      <c r="G979" s="268"/>
      <c r="H979" s="268"/>
      <c r="I979" s="268"/>
      <c r="J979" s="268"/>
      <c r="K979" s="268"/>
    </row>
    <row r="980" spans="4:11" ht="15.75" customHeight="1" x14ac:dyDescent="0.35">
      <c r="D980" s="268"/>
      <c r="E980" s="268"/>
      <c r="F980" s="268"/>
      <c r="G980" s="268"/>
      <c r="H980" s="268"/>
      <c r="I980" s="268"/>
      <c r="J980" s="268"/>
      <c r="K980" s="268"/>
    </row>
    <row r="981" spans="4:11" ht="15.75" customHeight="1" x14ac:dyDescent="0.35">
      <c r="D981" s="268"/>
      <c r="E981" s="268"/>
      <c r="F981" s="268"/>
      <c r="G981" s="268"/>
      <c r="H981" s="268"/>
      <c r="I981" s="268"/>
      <c r="J981" s="268"/>
      <c r="K981" s="268"/>
    </row>
    <row r="982" spans="4:11" ht="15.75" customHeight="1" x14ac:dyDescent="0.35">
      <c r="D982" s="268"/>
      <c r="E982" s="268"/>
      <c r="F982" s="268"/>
      <c r="G982" s="268"/>
      <c r="H982" s="268"/>
      <c r="I982" s="268"/>
      <c r="J982" s="268"/>
      <c r="K982" s="268"/>
    </row>
    <row r="983" spans="4:11" ht="15.75" customHeight="1" x14ac:dyDescent="0.35">
      <c r="D983" s="268"/>
      <c r="E983" s="268"/>
      <c r="F983" s="268"/>
      <c r="G983" s="268"/>
      <c r="H983" s="268"/>
      <c r="I983" s="268"/>
      <c r="J983" s="268"/>
      <c r="K983" s="268"/>
    </row>
    <row r="984" spans="4:11" ht="15.75" customHeight="1" x14ac:dyDescent="0.35">
      <c r="D984" s="268"/>
      <c r="E984" s="268"/>
      <c r="F984" s="268"/>
      <c r="G984" s="268"/>
      <c r="H984" s="268"/>
      <c r="I984" s="268"/>
      <c r="J984" s="268"/>
      <c r="K984" s="268"/>
    </row>
    <row r="985" spans="4:11" ht="15.75" customHeight="1" x14ac:dyDescent="0.35">
      <c r="D985" s="268"/>
      <c r="E985" s="268"/>
      <c r="F985" s="268"/>
      <c r="G985" s="268"/>
      <c r="H985" s="268"/>
      <c r="I985" s="268"/>
      <c r="J985" s="268"/>
      <c r="K985" s="268"/>
    </row>
    <row r="986" spans="4:11" ht="15.75" customHeight="1" x14ac:dyDescent="0.35">
      <c r="D986" s="268"/>
      <c r="E986" s="268"/>
      <c r="F986" s="268"/>
      <c r="G986" s="268"/>
      <c r="H986" s="268"/>
      <c r="I986" s="268"/>
      <c r="J986" s="268"/>
      <c r="K986" s="268"/>
    </row>
    <row r="987" spans="4:11" ht="15.75" customHeight="1" x14ac:dyDescent="0.35">
      <c r="D987" s="268"/>
      <c r="E987" s="268"/>
      <c r="F987" s="268"/>
      <c r="G987" s="268"/>
      <c r="H987" s="268"/>
      <c r="I987" s="268"/>
      <c r="J987" s="268"/>
      <c r="K987" s="268"/>
    </row>
    <row r="988" spans="4:11" ht="15.75" customHeight="1" x14ac:dyDescent="0.35">
      <c r="D988" s="268"/>
      <c r="E988" s="268"/>
      <c r="F988" s="268"/>
      <c r="G988" s="268"/>
      <c r="H988" s="268"/>
      <c r="I988" s="268"/>
      <c r="J988" s="268"/>
      <c r="K988" s="268"/>
    </row>
    <row r="989" spans="4:11" ht="15.75" customHeight="1" x14ac:dyDescent="0.35">
      <c r="D989" s="268"/>
      <c r="E989" s="268"/>
      <c r="F989" s="268"/>
      <c r="G989" s="268"/>
      <c r="H989" s="268"/>
      <c r="I989" s="268"/>
      <c r="J989" s="268"/>
      <c r="K989" s="268"/>
    </row>
    <row r="990" spans="4:11" ht="15.75" customHeight="1" x14ac:dyDescent="0.35">
      <c r="D990" s="268"/>
      <c r="E990" s="268"/>
      <c r="F990" s="268"/>
      <c r="G990" s="268"/>
      <c r="H990" s="268"/>
      <c r="I990" s="268"/>
      <c r="J990" s="268"/>
      <c r="K990" s="268"/>
    </row>
    <row r="991" spans="4:11" ht="15.75" customHeight="1" x14ac:dyDescent="0.35">
      <c r="D991" s="268"/>
      <c r="E991" s="268"/>
      <c r="F991" s="268"/>
      <c r="G991" s="268"/>
      <c r="H991" s="268"/>
      <c r="I991" s="268"/>
      <c r="J991" s="268"/>
      <c r="K991" s="268"/>
    </row>
    <row r="992" spans="4:11" ht="15.75" customHeight="1" x14ac:dyDescent="0.35">
      <c r="D992" s="268"/>
      <c r="E992" s="268"/>
      <c r="F992" s="268"/>
      <c r="G992" s="268"/>
      <c r="H992" s="268"/>
      <c r="I992" s="268"/>
      <c r="J992" s="268"/>
      <c r="K992" s="268"/>
    </row>
    <row r="993" spans="4:11" ht="15.75" customHeight="1" x14ac:dyDescent="0.35">
      <c r="D993" s="268"/>
      <c r="E993" s="268"/>
      <c r="F993" s="268"/>
      <c r="G993" s="268"/>
      <c r="H993" s="268"/>
      <c r="I993" s="268"/>
      <c r="J993" s="268"/>
      <c r="K993" s="268"/>
    </row>
    <row r="994" spans="4:11" ht="15.75" customHeight="1" x14ac:dyDescent="0.35">
      <c r="D994" s="268"/>
      <c r="E994" s="268"/>
      <c r="F994" s="268"/>
      <c r="G994" s="268"/>
      <c r="H994" s="268"/>
      <c r="I994" s="268"/>
      <c r="J994" s="268"/>
      <c r="K994" s="268"/>
    </row>
    <row r="995" spans="4:11" ht="15.75" customHeight="1" x14ac:dyDescent="0.35">
      <c r="D995" s="268"/>
      <c r="E995" s="268"/>
      <c r="F995" s="268"/>
      <c r="G995" s="268"/>
      <c r="H995" s="268"/>
      <c r="I995" s="268"/>
      <c r="J995" s="268"/>
      <c r="K995" s="268"/>
    </row>
    <row r="996" spans="4:11" ht="15.75" customHeight="1" x14ac:dyDescent="0.35">
      <c r="D996" s="268"/>
      <c r="E996" s="268"/>
      <c r="F996" s="268"/>
      <c r="G996" s="268"/>
      <c r="H996" s="268"/>
      <c r="I996" s="268"/>
      <c r="J996" s="268"/>
      <c r="K996" s="268"/>
    </row>
    <row r="997" spans="4:11" ht="15.75" customHeight="1" x14ac:dyDescent="0.35">
      <c r="D997" s="268"/>
      <c r="E997" s="268"/>
      <c r="F997" s="268"/>
      <c r="G997" s="268"/>
      <c r="H997" s="268"/>
      <c r="I997" s="268"/>
      <c r="J997" s="268"/>
      <c r="K997" s="268"/>
    </row>
    <row r="998" spans="4:11" ht="15.75" customHeight="1" x14ac:dyDescent="0.35">
      <c r="D998" s="268"/>
      <c r="E998" s="268"/>
      <c r="F998" s="268"/>
      <c r="G998" s="268"/>
      <c r="H998" s="268"/>
      <c r="I998" s="268"/>
      <c r="J998" s="268"/>
      <c r="K998" s="268"/>
    </row>
    <row r="999" spans="4:11" ht="15.75" customHeight="1" x14ac:dyDescent="0.35">
      <c r="D999" s="268"/>
      <c r="E999" s="268"/>
      <c r="F999" s="268"/>
      <c r="G999" s="268"/>
      <c r="H999" s="268"/>
      <c r="I999" s="268"/>
      <c r="J999" s="268"/>
      <c r="K999" s="268"/>
    </row>
    <row r="1000" spans="4:11" ht="15.75" customHeight="1" x14ac:dyDescent="0.35">
      <c r="D1000" s="268"/>
      <c r="E1000" s="268"/>
      <c r="F1000" s="268"/>
      <c r="G1000" s="268"/>
      <c r="H1000" s="268"/>
      <c r="I1000" s="268"/>
      <c r="J1000" s="268"/>
      <c r="K1000" s="268"/>
    </row>
    <row r="1001" spans="4:11" ht="15.75" customHeight="1" x14ac:dyDescent="0.35">
      <c r="D1001" s="268"/>
      <c r="E1001" s="268"/>
      <c r="F1001" s="268"/>
      <c r="G1001" s="268"/>
      <c r="H1001" s="268"/>
      <c r="I1001" s="268"/>
      <c r="J1001" s="268"/>
      <c r="K1001" s="268"/>
    </row>
    <row r="1002" spans="4:11" ht="15.75" customHeight="1" x14ac:dyDescent="0.35">
      <c r="D1002" s="268"/>
      <c r="E1002" s="268"/>
      <c r="F1002" s="268"/>
      <c r="G1002" s="268"/>
      <c r="H1002" s="268"/>
      <c r="I1002" s="268"/>
      <c r="J1002" s="268"/>
      <c r="K1002" s="268"/>
    </row>
    <row r="1003" spans="4:11" ht="15.75" customHeight="1" x14ac:dyDescent="0.35">
      <c r="D1003" s="268"/>
      <c r="E1003" s="268"/>
      <c r="F1003" s="268"/>
      <c r="G1003" s="268"/>
      <c r="H1003" s="268"/>
      <c r="I1003" s="268"/>
      <c r="J1003" s="268"/>
      <c r="K1003" s="268"/>
    </row>
    <row r="1004" spans="4:11" ht="15.75" customHeight="1" x14ac:dyDescent="0.35">
      <c r="D1004" s="268"/>
      <c r="E1004" s="268"/>
      <c r="F1004" s="268"/>
      <c r="G1004" s="268"/>
      <c r="H1004" s="268"/>
      <c r="I1004" s="268"/>
      <c r="J1004" s="268"/>
      <c r="K1004" s="268"/>
    </row>
    <row r="1005" spans="4:11" ht="15.75" customHeight="1" x14ac:dyDescent="0.35">
      <c r="D1005" s="268"/>
      <c r="E1005" s="268"/>
      <c r="F1005" s="268"/>
      <c r="G1005" s="268"/>
      <c r="H1005" s="268"/>
      <c r="I1005" s="268"/>
      <c r="J1005" s="268"/>
      <c r="K1005" s="268"/>
    </row>
    <row r="1006" spans="4:11" ht="15.75" customHeight="1" x14ac:dyDescent="0.35">
      <c r="D1006" s="268"/>
      <c r="E1006" s="268"/>
      <c r="F1006" s="268"/>
      <c r="G1006" s="268"/>
      <c r="H1006" s="268"/>
      <c r="I1006" s="268"/>
      <c r="J1006" s="268"/>
      <c r="K1006" s="268"/>
    </row>
    <row r="1007" spans="4:11" ht="15.75" customHeight="1" x14ac:dyDescent="0.35">
      <c r="D1007" s="268"/>
      <c r="E1007" s="268"/>
      <c r="F1007" s="268"/>
      <c r="G1007" s="268"/>
      <c r="H1007" s="268"/>
      <c r="I1007" s="268"/>
      <c r="J1007" s="268"/>
      <c r="K1007" s="268"/>
    </row>
    <row r="1008" spans="4:11" ht="15.75" customHeight="1" x14ac:dyDescent="0.35">
      <c r="D1008" s="268"/>
      <c r="E1008" s="268"/>
      <c r="F1008" s="268"/>
      <c r="G1008" s="268"/>
      <c r="H1008" s="268"/>
      <c r="I1008" s="268"/>
      <c r="J1008" s="268"/>
      <c r="K1008" s="268"/>
    </row>
    <row r="1009" spans="4:11" ht="15.75" customHeight="1" x14ac:dyDescent="0.35">
      <c r="D1009" s="268"/>
      <c r="E1009" s="268"/>
      <c r="F1009" s="268"/>
      <c r="G1009" s="268"/>
      <c r="H1009" s="268"/>
      <c r="I1009" s="268"/>
      <c r="J1009" s="268"/>
      <c r="K1009" s="268"/>
    </row>
    <row r="1010" spans="4:11" ht="15.75" customHeight="1" x14ac:dyDescent="0.35">
      <c r="D1010" s="268"/>
      <c r="E1010" s="268"/>
      <c r="F1010" s="268"/>
      <c r="G1010" s="268"/>
      <c r="H1010" s="268"/>
      <c r="I1010" s="268"/>
      <c r="J1010" s="268"/>
      <c r="K1010" s="268"/>
    </row>
    <row r="1011" spans="4:11" ht="15.75" customHeight="1" x14ac:dyDescent="0.35">
      <c r="D1011" s="268"/>
      <c r="E1011" s="268"/>
      <c r="F1011" s="268"/>
      <c r="G1011" s="268"/>
      <c r="H1011" s="268"/>
      <c r="I1011" s="268"/>
      <c r="J1011" s="268"/>
      <c r="K1011" s="268"/>
    </row>
    <row r="1012" spans="4:11" ht="15.75" customHeight="1" x14ac:dyDescent="0.35">
      <c r="D1012" s="268"/>
      <c r="E1012" s="268"/>
      <c r="F1012" s="268"/>
      <c r="G1012" s="268"/>
      <c r="H1012" s="268"/>
      <c r="I1012" s="268"/>
      <c r="J1012" s="268"/>
      <c r="K1012" s="268"/>
    </row>
    <row r="1013" spans="4:11" ht="15.75" customHeight="1" x14ac:dyDescent="0.35">
      <c r="D1013" s="268"/>
      <c r="E1013" s="268"/>
      <c r="F1013" s="268"/>
      <c r="G1013" s="268"/>
      <c r="H1013" s="268"/>
      <c r="I1013" s="268"/>
      <c r="J1013" s="268"/>
      <c r="K1013" s="268"/>
    </row>
    <row r="1014" spans="4:11" ht="15.75" customHeight="1" x14ac:dyDescent="0.35">
      <c r="D1014" s="268"/>
      <c r="E1014" s="268"/>
      <c r="F1014" s="268"/>
      <c r="G1014" s="268"/>
      <c r="H1014" s="268"/>
      <c r="I1014" s="268"/>
      <c r="J1014" s="268"/>
      <c r="K1014" s="268"/>
    </row>
  </sheetData>
  <mergeCells count="14">
    <mergeCell ref="A14:B14"/>
    <mergeCell ref="A22:B22"/>
    <mergeCell ref="A23:B23"/>
    <mergeCell ref="A2:A3"/>
    <mergeCell ref="B2:B3"/>
    <mergeCell ref="A1:K1"/>
    <mergeCell ref="C2:C3"/>
    <mergeCell ref="J2:K2"/>
    <mergeCell ref="A6:B6"/>
    <mergeCell ref="A12:B12"/>
    <mergeCell ref="D2:D3"/>
    <mergeCell ref="E2:E3"/>
    <mergeCell ref="H2:H3"/>
    <mergeCell ref="I2:I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1</vt:i4>
      </vt:variant>
    </vt:vector>
  </HeadingPairs>
  <TitlesOfParts>
    <vt:vector size="19" baseType="lpstr">
      <vt:lpstr>สรุป</vt:lpstr>
      <vt:lpstr>01.เตาหุงต้มในครัวเรือน</vt:lpstr>
      <vt:lpstr>02.เตาก๊าซความดันสูง</vt:lpstr>
      <vt:lpstr>03.เตารังสีอินฟราเรด</vt:lpstr>
      <vt:lpstr>04.อุปกรณ์ปรับความเร็วรอบ</vt:lpstr>
      <vt:lpstr>05.มอเตอร์เหนี่ยวนำสามเฟส</vt:lpstr>
      <vt:lpstr>06. มอเตอร์เหนี่ยวนำเฟสเดียว</vt:lpstr>
      <vt:lpstr>08.เครื่องยนต์แก๊สโซลีน</vt:lpstr>
      <vt:lpstr>09.เครื่องอัดอากาศขนาดเล็ก</vt:lpstr>
      <vt:lpstr>10.ปั๊มความร้อน</vt:lpstr>
      <vt:lpstr> 11.กระจก</vt:lpstr>
      <vt:lpstr>12.ฉนวนใยแก้ว</vt:lpstr>
      <vt:lpstr>13.สีทาผนังอาคาร</vt:lpstr>
      <vt:lpstr>14.ฟิล์มติดกระจก</vt:lpstr>
      <vt:lpstr>15.ชิ้นส่วนคอนกรีตมวลเบา</vt:lpstr>
      <vt:lpstr>16.หลังคากระเบื้อง</vt:lpstr>
      <vt:lpstr>17.เครื่องเชื่อมไฟฟ้า</vt:lpstr>
      <vt:lpstr>18.เครืองดูดควัน</vt:lpstr>
      <vt:lpstr>'13.สีทาผนังอาคาร'!Print_Titles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Wannisa.OEC</dc:creator>
  <cp:lastModifiedBy>Jakkrit Phetnadee</cp:lastModifiedBy>
  <cp:lastPrinted>2019-11-20T07:40:35Z</cp:lastPrinted>
  <dcterms:created xsi:type="dcterms:W3CDTF">2019-08-27T03:19:10Z</dcterms:created>
  <dcterms:modified xsi:type="dcterms:W3CDTF">2020-03-20T08:44:38Z</dcterms:modified>
</cp:coreProperties>
</file>